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adoria01\Desktop\Fernanda\SOLICITAÇÕES CINTIA\"/>
    </mc:Choice>
  </mc:AlternateContent>
  <xr:revisionPtr revIDLastSave="0" documentId="13_ncr:1_{5B9A13C4-4C6A-4728-88DF-2EA4FE0448CB}" xr6:coauthVersionLast="47" xr6:coauthVersionMax="47" xr10:uidLastSave="{00000000-0000-0000-0000-000000000000}"/>
  <bookViews>
    <workbookView xWindow="-120" yWindow="-120" windowWidth="20730" windowHeight="11160" activeTab="4" xr2:uid="{CF512656-3673-4B21-9C75-9142E90DE413}"/>
  </bookViews>
  <sheets>
    <sheet name="1°" sheetId="1" r:id="rId1"/>
    <sheet name="2°" sheetId="2" r:id="rId2"/>
    <sheet name="3°" sheetId="3" r:id="rId3"/>
    <sheet name="4°" sheetId="4" r:id="rId4"/>
    <sheet name="Completa até 10.06.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8" i="5" l="1"/>
  <c r="E217" i="5"/>
  <c r="E27" i="3"/>
  <c r="E26" i="3"/>
  <c r="E28" i="2"/>
  <c r="E27" i="2"/>
  <c r="E26" i="1"/>
  <c r="E25" i="1"/>
</calcChain>
</file>

<file path=xl/sharedStrings.xml><?xml version="1.0" encoding="utf-8"?>
<sst xmlns="http://schemas.openxmlformats.org/spreadsheetml/2006/main" count="2098" uniqueCount="484">
  <si>
    <t>CONTA</t>
  </si>
  <si>
    <t>Débito</t>
  </si>
  <si>
    <t>606 Liliane Pessoa</t>
  </si>
  <si>
    <t>803 Rogèrio Tieppo</t>
  </si>
  <si>
    <t>804 Eduardo ramos</t>
  </si>
  <si>
    <t>Alexandre mestre Moreno - apto 601</t>
  </si>
  <si>
    <t>Apto 406 - Extras de Romo e Christine Poersh Herz</t>
  </si>
  <si>
    <t>Apto 501 Expedia cartão não passou com garantia</t>
  </si>
  <si>
    <t>Apto 601 Marcelo crespan</t>
  </si>
  <si>
    <t>Apto 603 Grupo WEG Africa do Sul 23/02 Jan Hendrik</t>
  </si>
  <si>
    <t>Biodora camila</t>
  </si>
  <si>
    <t>Carlos Kontik</t>
  </si>
  <si>
    <t>Aguardando cartão virtual segunda feira dia 18/08/2023. Transferência feita pelo recepcionista Júlio. Aguardando solução.</t>
  </si>
  <si>
    <t>Casamento letícia e Marcos</t>
  </si>
  <si>
    <t>Casamento Motta</t>
  </si>
  <si>
    <t>Crédito</t>
  </si>
  <si>
    <t>Conta 22/11 R$ 244,00</t>
  </si>
  <si>
    <t>Conta 11/11 R$ 310,18</t>
  </si>
  <si>
    <t>Conta 25/11 R$ 84,89</t>
  </si>
  <si>
    <t>Conta 28/11 R$ 149,90</t>
  </si>
  <si>
    <t>Conta apartamento Thalia</t>
  </si>
  <si>
    <t>Conta apto 602 marcelo Giacomelli</t>
  </si>
  <si>
    <t>Conta avulsa apto 302 Simone</t>
  </si>
  <si>
    <t>Quantidade de diária room office gerou 61 quantidades. O valor é R$ 67,00 porém gerou sempre a mais.</t>
  </si>
  <si>
    <t>Quantidade de diária room office gerou 61 quantidades. O valor é R$ 60,00 porém gerou sempre a mais.</t>
  </si>
  <si>
    <t>Credito Dra. Andressa Fusaro</t>
  </si>
  <si>
    <t>Este crédito refere-se a hóspede que tinha reserva e solicitou deixar em crédito para a próxima hospedagem.</t>
  </si>
  <si>
    <t>Total de débitos</t>
  </si>
  <si>
    <t>Total de créditos</t>
  </si>
  <si>
    <t>Diaria Grupo Weg de 12 a 15/03 AC Júlio</t>
  </si>
  <si>
    <t>Debito</t>
  </si>
  <si>
    <t>-</t>
  </si>
  <si>
    <t>Evento Sarah iam</t>
  </si>
  <si>
    <t>Evento Torquato</t>
  </si>
  <si>
    <t>Federação catarinense de basquete</t>
  </si>
  <si>
    <t>Guerd Duwe</t>
  </si>
  <si>
    <t>Jessica Master</t>
  </si>
  <si>
    <t>Josiely ohlweiler</t>
  </si>
  <si>
    <t>Juliana Turismo</t>
  </si>
  <si>
    <t>referente a kit romantico do dia 14/01</t>
  </si>
  <si>
    <t>Kit Romantico Gabriela 14/01</t>
  </si>
  <si>
    <t>reserva para o dia 15/12 no restaurante, referente a decoracao romantico antecipacao</t>
  </si>
  <si>
    <t>Kit Romantico Tariq Felipe</t>
  </si>
  <si>
    <t>Lavanderia pgo antecipadamente apto 702 Rodolfo</t>
  </si>
  <si>
    <t>Luciano Curso de biscoito</t>
  </si>
  <si>
    <t>pix recebido no dia 11/10/22 e nao se sabe ainda para qual debito</t>
  </si>
  <si>
    <t>Luciano Davies Zappelini</t>
  </si>
  <si>
    <t>Luciano curso de biscoito</t>
  </si>
  <si>
    <t>estava no bloqueio da conweg mas era  pagamento direto</t>
  </si>
  <si>
    <t>Lucasz Grybowsky conveg</t>
  </si>
  <si>
    <t>Maisa Amorim</t>
  </si>
  <si>
    <t>aguardando instrucoes de fechamento referente a &lt;TATIANA PINHEIRO&gt; E &lt;SAMARA DE OLIVEIRA VALENTE&gt;</t>
  </si>
  <si>
    <t>No show Expedia</t>
  </si>
  <si>
    <t>Antecipação no PDV</t>
  </si>
  <si>
    <t>Noivos Ingrid e Gustavo</t>
  </si>
  <si>
    <t>Emissão de notas</t>
  </si>
  <si>
    <t>Pedro Henrique 09/04</t>
  </si>
  <si>
    <t>Decorção romantica 23/11/2023</t>
  </si>
  <si>
    <t>Rai Ramon - Decoração romantica compota</t>
  </si>
  <si>
    <t>Ramires Ferreira</t>
  </si>
  <si>
    <t>Raphael Levy - Agencia Cosmos</t>
  </si>
  <si>
    <t>Reinaldo Stuart Junior</t>
  </si>
  <si>
    <t>Reunião conselho</t>
  </si>
  <si>
    <t>Reunião Diretoria Convention</t>
  </si>
  <si>
    <t>Reunião do conselho</t>
  </si>
  <si>
    <t>reunião do conselho</t>
  </si>
  <si>
    <t>Rogerio Tieppo no show 26/01</t>
  </si>
  <si>
    <t>Sandra marques Vale Presente Compota</t>
  </si>
  <si>
    <t>yve verificar antecipações</t>
  </si>
  <si>
    <t>Thiago Peixoto Dalila</t>
  </si>
  <si>
    <t>Cartão de Consumo 458</t>
  </si>
  <si>
    <t>Cartão consumo 703</t>
  </si>
  <si>
    <t>Cartão consumo 803</t>
  </si>
  <si>
    <t>Cartão Consumo 806</t>
  </si>
  <si>
    <t>Conta mesa 39</t>
  </si>
  <si>
    <t>Cristiano Pedrolli de Ramos</t>
  </si>
  <si>
    <t>Debora Santos da Costa</t>
  </si>
  <si>
    <t>Evento Bradesco</t>
  </si>
  <si>
    <t>Hóspede fez programação pix e Júlio não aguardou a confirmação de compensação e liberou a hóspede. A mesma não pagou. Feita cobrança em 02/08/22 e 27/08/22</t>
  </si>
  <si>
    <t>Baixar como prejuízo ou emitir boleto para cliente</t>
  </si>
  <si>
    <t>SPA não havia transferido para a conta do apartamento e não entrou no fechamento da hospedagem.</t>
  </si>
  <si>
    <t>Fazer estorno</t>
  </si>
  <si>
    <t>Hóspede fez programação pix e Júlio não aguardou a confirmação de compensação e liberou o hóspede. O mesmo não pagou. Tentado cobrar várias vezes</t>
  </si>
  <si>
    <t>Estornar. Houve um erro de digitação para lançamento automático da diária room office, onde o auditor enviou um e-mail  a supervisão colocando que não se atentou em rodar 1x R$ 67,00. Rodando 61x R$ 67,00 por dia.</t>
  </si>
  <si>
    <t>Baixar, pois foi dado o prazo de 12 meses para uso do crédito.</t>
  </si>
  <si>
    <t>Estornar. Houve um erro de digitação para lançamento automático da diária room office, onde o auditor enviou um e-mail  a supervisão colocando que não se atentou em rodar 1x R$ 60,00. Rodando 61x R$ 60,00 por dia.</t>
  </si>
  <si>
    <t xml:space="preserve">Época Yve. Sobrou saldo positivo para o cliente. </t>
  </si>
  <si>
    <t>Fechar  conta emitindo a nota e deixar o crédito em conta ou fazer o reembolso para o cliente.</t>
  </si>
  <si>
    <t>Pix recebido sem lançamento localizado. Financeiro sinalizou que precisava ser lançado o crédito para conciliação e foi aberto para tentar identificar a que débito se referia.</t>
  </si>
  <si>
    <t>Baixar o crédito, pois não houve débito localizado para este valor recebido.</t>
  </si>
  <si>
    <t>Atleta da cidade de Canelinha veio se hospedar e disputar jogos e o responsável da tratativa da reserva chamado Aldori havia ajustado pagamento com a recep. Talita e não vei pagar.</t>
  </si>
  <si>
    <t>Pix recebido em 22/11 sem lançamento localizado. Financeiro sinalizou que precisava ser lançado o crédito para conciliação e foi aberto para tentar identificar a que débito se referia.</t>
  </si>
  <si>
    <t>Pix recebido em 25/11 sem lançamento localizado. Financeiro sinalizou que precisava ser lançado o crédito para conciliação e foi aberto para tentar identificar a que débito se referia.</t>
  </si>
  <si>
    <t>Pix recebido em 28/11 sem lançamento localizado. Financeiro sinalizou que precisava ser lançado o crédito para conciliação e foi aberto para tentar identificar a que débito se referia.</t>
  </si>
  <si>
    <t>Lançamento de antecipação era ter sido feita em outra conta, pois se refere a locação de sala R$ 2.200,00 + 1 termica de café 29,70//2 água imperatriz R$ 7,70 e 1 água São lourenço que era sempre solicitado. Valor já com 10 %</t>
  </si>
  <si>
    <t>Lançar a locação de sala e o consumo e emitir as notas</t>
  </si>
  <si>
    <t>Evento da empresa Torquatto, faltava confirmação de dados para emissão de NF</t>
  </si>
  <si>
    <t>Emitir a nota, pois não há debitos pendentes.</t>
  </si>
  <si>
    <t>Esta hospedagem seria paga pela dona Karin. Enviado extrato pra Cintia sobre esta cobrança</t>
  </si>
  <si>
    <t>Enviar o extrato a dona Karin ou estornar diária e baixar como prejuizo o consumo</t>
  </si>
  <si>
    <t>Faltou dados de emissão de nota fiscal</t>
  </si>
  <si>
    <t>Solicitar os dados para emissão de nota e fechar conta</t>
  </si>
  <si>
    <t>Reunião da diretoria do Kayrós. Não foi feita a cobrança</t>
  </si>
  <si>
    <t>Estornar</t>
  </si>
  <si>
    <r>
      <rPr>
        <b/>
        <sz val="11"/>
        <color theme="1"/>
        <rFont val="Calibri"/>
        <family val="2"/>
        <scheme val="minor"/>
      </rPr>
      <t xml:space="preserve">RELATÓRIO DE CONTAS ABERTAS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</si>
  <si>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NÚMERO</t>
  </si>
  <si>
    <t>DATA DE ABERTURA</t>
  </si>
  <si>
    <t>NOME</t>
  </si>
  <si>
    <t>VALOR</t>
  </si>
  <si>
    <t>SITUAÇÃO</t>
  </si>
  <si>
    <t>OBSERVAÇÕES SOBRE A CONTA</t>
  </si>
  <si>
    <t>SUGESTÃO DE ENCERRAMENTO DA CONTA</t>
  </si>
  <si>
    <t>FINALIZADO SIM</t>
  </si>
  <si>
    <t>PRAZO PRA FINALIZAR</t>
  </si>
  <si>
    <t>Cliente não quis pagar taxa de 10%. Maitre pediu ao cliente para pensar e voltar pagar outro dia e o mesmo não retornou mais, ficando além da taxa de 10% mais um saldo reclaconado ao consumo</t>
  </si>
  <si>
    <t>Foi feita várias tentivas de cobranças, porém sem sucesso. Baixar como prejuízo ou cobrar novamente emitindo boleto.</t>
  </si>
  <si>
    <t>N° DE NOTA FISCAL</t>
  </si>
  <si>
    <t>A respeito do no show nao informado do senhor Reinaldo Stuart Junior.</t>
  </si>
  <si>
    <t>Estornar as diárias. Pois o hospede não veio e para agências só se cobra 1 diária NO SHOW, ao qual foi cedido a bonificação por se tratar do parceiro Cosmos.</t>
  </si>
  <si>
    <t xml:space="preserve">Este caso o cliente teve um consumo do restaurante aonde a transferência ocorreu após o check-out e a conta não havia sido encerrada ainda, ao colocar em conta avulsa para a resolução com a agência, o recepcionista não zerou o lançamento automático de reserva e a auditoria não se atentou em desabilitar. Quando eu estava do fechamento de mês identifiquei o problema e solicitei a auditoria para estornar justificando a falha e não foi feito. *** Não localizado a comanda do Restaurante ***. </t>
  </si>
  <si>
    <t>Estornar diárias indevidas e o consumo, pois a comanda não foi entregue na recepção.</t>
  </si>
  <si>
    <t>Fazer lançamento e encerrar como consumifor final</t>
  </si>
  <si>
    <t>Não foi cobrado do cliente o execdente.</t>
  </si>
  <si>
    <t>estornar a diferença e emitir a nota com o saldo contratado inicialmente</t>
  </si>
  <si>
    <t>Recepcionista Alexandre fez a antecipação que se tratava do serviço de lavanderia e não fez o lançamento do serviço. Com isso a antecipação abateu do consumo e o débito da lavanderia ficou em aberto.</t>
  </si>
  <si>
    <t>Fazer o estorno do lançamento da lavanderia.</t>
  </si>
  <si>
    <t>Fazer a baixa do crédito pois não houve localização de débito para este nome e nem solicitação de serviço.</t>
  </si>
  <si>
    <t>Conta avulsa apto 304 Kátia</t>
  </si>
  <si>
    <t>este hospede se prontificou a pagar 2 vezes este débito e por se tratar de dólares solicitaram o extrato em inglês. Acionado o HMAX para fazer a configuração e assim recuperaremos esta cobrança.</t>
  </si>
  <si>
    <t>Este hospede estava junto com um grupo da Weg aonde alguns tinham pagamento direto e outros com garantia em cartão virtual. O recepcionista cobrou os extras do hospede e não cobrou as diárias que segundo ele o hospede disse que seriam pagos por 1 dos integrantes do grupo. Mas havia um cartão como garantia, o que a agência não atualizou após o período de check-out.</t>
  </si>
  <si>
    <t>Estornar as diárias</t>
  </si>
  <si>
    <t>Pacote Naia Deixa acontecer naturalmente. Contemplava massagem + jantar + presente + diária. Não foi lançado o custo do jantar e do presente ficando a conta com saldo positivo. Aconteceu do restaurante transferir consumos para esta conta abatendo do valor de crédito. Recepção também transferiu uma taxa de turismo que deveria ter sido estornada.</t>
  </si>
  <si>
    <t>Verificar o motivo da transferência do consumo do restaurante do ano de 2024 se é devido ou se foi lançado indevido que deveria ter sido estornado. Lançar o custo de jantar e presente que contemplavam o pacote e fazer o fechamento da conta.</t>
  </si>
  <si>
    <t>Faltou dados de emissão de notas.</t>
  </si>
  <si>
    <t>Conversar com o cliente e solicitar os dados para fechar a conta, uma vez que não popssui débitos</t>
  </si>
  <si>
    <t>Faltou apenas dados de notas. Cliente habitue do hotel</t>
  </si>
  <si>
    <t>Estornar uma antecipação que foi indevida</t>
  </si>
  <si>
    <t>não encontrado conta no PDV do restaurante</t>
  </si>
  <si>
    <t>Esse cliente adquiriu um pacote no Naia e tinha um jantar do dia dos namorados que estava incluso, segundo o Fábio. Ficou na conta um procedimento do Naia e 1 água</t>
  </si>
  <si>
    <t>Fazer a baixa do crédito pois o cliente não enviou dados para emissão de notas.</t>
  </si>
  <si>
    <t>Faltou dados de emissão de notas</t>
  </si>
  <si>
    <t>Conversar com o cliente e emitir as notas, pois não há débitos em aberto</t>
  </si>
  <si>
    <t>Não foi feito o faturamento para a DH</t>
  </si>
  <si>
    <t>Baixar os produtos como cortesia</t>
  </si>
  <si>
    <t xml:space="preserve">Não foi feito o faturamento para a DH </t>
  </si>
  <si>
    <t>Baixar os produtos como  cortesia</t>
  </si>
  <si>
    <t>Conversar com o clinte e emitir as notas</t>
  </si>
  <si>
    <t xml:space="preserve">Hospede habitue que não pode comparecer no dia de check-in. </t>
  </si>
  <si>
    <t xml:space="preserve">Estornar diária </t>
  </si>
  <si>
    <t>Compra de vale presente sem registro de utilização</t>
  </si>
  <si>
    <t xml:space="preserve">baixar crédito </t>
  </si>
  <si>
    <t>Sem informações desta conta. Feito transferência da conta 69137/70332/70659 o que provavelmente é lançamento errado transferido para este cartão de consumo</t>
  </si>
  <si>
    <t>Sem informações desta conta. Feito transferência da conta 69138 o que provavelmente é lançamento errado transferido para este cartão de consumo</t>
  </si>
  <si>
    <t>Sem informações desta conta. Feito transferência da conta 69139/71704 o que provavelmente é lançamento errado transferido para este cartão de consumo</t>
  </si>
  <si>
    <t>Sem informações desta conta. Feito transferência da conta 69140/70014 o que provavelmente é lançamento errado transferido para este cartão de consumo</t>
  </si>
  <si>
    <t>Sem informações desta conta. Feito transferência da conta 50197/71296 o que provavelmente é lançamento errado transferido para este cartão de consumo</t>
  </si>
  <si>
    <t>Provavelmente é lançamento errado que não foi estornado.Essa conta possui lançamento aberto no PDV restaurante</t>
  </si>
  <si>
    <t>Fazer a baixa por comanda manual</t>
  </si>
  <si>
    <t xml:space="preserve">Estornar, pois a itens que não movimentam estoque e baixar por comanda  manual o item que compõe estoque </t>
  </si>
  <si>
    <t>Provavelmente é lançamento errado que não foi estornado.Foi feita novas transferências do restaurante para esta conta em 2024. Essa conta possui lançamento aberto no PDV restaurante</t>
  </si>
  <si>
    <t>Crédito referente a decoração de mesa não lançada</t>
  </si>
  <si>
    <t>fazer o lançamento e encerrar como consumidor final</t>
  </si>
  <si>
    <t>A empresa Bradesco fez 1 evento conosco onde foi tirado uma nota com lançamento de coquetel. Os itens do extrato desta conta deveria ter sido encaminhado para o setor de compras fazer a baixa manual</t>
  </si>
  <si>
    <t>Referente No Show ao qual não foi conseguido fazer a cobrança</t>
  </si>
  <si>
    <t>Estornar a diária</t>
  </si>
  <si>
    <t>Possível cobrar a agência refrente ao débito, porém precisa a contabilidade confirmar se será possível emitir nota neste ano</t>
  </si>
  <si>
    <t xml:space="preserve">Cartão não passou. Acionado a agência </t>
  </si>
  <si>
    <t>Esta conta foi solicitado o cartão para débito dos extras a agência, porém a agente de reservas não efetuou a cobrança dentro do prazo hábil de vencimento do cartão, solicitando meses depois novo cartão sem retorno da agência.</t>
  </si>
  <si>
    <t xml:space="preserve">Estornar e baixar de forma manual </t>
  </si>
  <si>
    <t>Este cliente reconhece seu débito e solicitou enviou de extrato em inglês para efetuar o pagamento. Feito contato com o Hmax que informou não conseguir fazer via sistema. Já acionei o cliente para fazer a tradução e assim ele tenha compreensão da cobrança e possa fazer o pagamento.</t>
  </si>
  <si>
    <t>Prazo de pagamento para o hospede 17/05/2024</t>
  </si>
  <si>
    <t>O voucher dizia pagamento direto no hotel. Segundo o auditor que fez o check-out na época, o hospede relatou que o pagamento era através de cartão virtual com a agência. Como o check-out foi antes do horário comercial para acionar a agência, o recepcionista liberou o hospede para ajustar com o solicitante da reserva. Porém a agência não acatou a solicitação do hospede e não enviou novo cartão.Portal b2b Maringá Turismo</t>
  </si>
  <si>
    <t>Estornar  pois foi incluso dentro do acerto do grupo da federação.</t>
  </si>
  <si>
    <t>A federação teve algumas equipes que ficarão hospedadas conosco e no decorrer foi solicitado a inclusão do diretor da federação, Pamela que era a secretária pagou a despesa juntamente com a do grupo. Registrado por e-mail.Aguardando Fernanda</t>
  </si>
  <si>
    <t>09/06/20223</t>
  </si>
  <si>
    <t>HMAX</t>
  </si>
  <si>
    <t>ANALISAR DETALHES PARA RESOLUÇÃO COM</t>
  </si>
  <si>
    <t>NOTA</t>
  </si>
  <si>
    <t>CONTABILIDADE</t>
  </si>
  <si>
    <t>Estornar  ou baixar como cortesia 2 diárias e emitir as notas</t>
  </si>
  <si>
    <t>NOTA-FERNANDA</t>
  </si>
  <si>
    <t>CINTIA/FERNANDA</t>
  </si>
  <si>
    <t xml:space="preserve">Fazer o estorno do procedimento </t>
  </si>
  <si>
    <t>NOTA/FERNANDA</t>
  </si>
  <si>
    <t xml:space="preserve">Efetuar a cobrança </t>
  </si>
  <si>
    <t xml:space="preserve">Nova tentativa de cobrança com a agência. </t>
  </si>
  <si>
    <t>SONIA MARIA BORTOLINI CARDOSO</t>
  </si>
  <si>
    <t>VALE-PRESENTE TATI (DE: CAMILA SELHORST)</t>
  </si>
  <si>
    <t>MICHELE MARTINS DE CAMPOS</t>
  </si>
  <si>
    <t>VALE PRESENTE MARCELA</t>
  </si>
  <si>
    <t>DE FLORADA PARA TERE</t>
  </si>
  <si>
    <t>RODRIGO ANTONIO WENEL FOGOCA</t>
  </si>
  <si>
    <t>GEORGETTE VAN SWAAY</t>
  </si>
  <si>
    <t>HENRIQUE BETTONI</t>
  </si>
  <si>
    <t>DE JOE PARA LAURITA E WANDER WEEGE</t>
  </si>
  <si>
    <t>CLAUDIA SCHILICHTA GIUSTI</t>
  </si>
  <si>
    <t>CARTAO DE CONSUMO 0363</t>
  </si>
  <si>
    <t>PATRICIA SILVEIRA DE OLIVEIRA</t>
  </si>
  <si>
    <t>SIMONE BORGONOVO DOS SANTOS LIMA</t>
  </si>
  <si>
    <t>DE GEYSA PARA NADILMA</t>
  </si>
  <si>
    <t>CASAMENTO FRANCIELI</t>
  </si>
  <si>
    <t>DE CAIO PARA CAROLINE</t>
  </si>
  <si>
    <t>FABRICIO CARNEIRO</t>
  </si>
  <si>
    <t>VALOR TOTAL QUE DEVE SER DIVIDIDO</t>
  </si>
  <si>
    <t>MARILEI ABREU DECORACAO ROMANTICA</t>
  </si>
  <si>
    <t>DE DANIELA PARA LUANA</t>
  </si>
  <si>
    <t>LEANDRO E BRENDA</t>
  </si>
  <si>
    <t>RESTAURANTE | AVULSA</t>
  </si>
  <si>
    <t>DE LEILA PARA GUSTAVO</t>
  </si>
  <si>
    <t>FAMILIA 12/07</t>
  </si>
  <si>
    <t>PASSANTE</t>
  </si>
  <si>
    <t>DE ROSANE PARA DANIELA</t>
  </si>
  <si>
    <t>JULIO CESAR RAMIRES</t>
  </si>
  <si>
    <t>GABRIELA PARA SULA</t>
  </si>
  <si>
    <t>DE MARIA JULIA PARA LIA</t>
  </si>
  <si>
    <t>DE SABRINA PARA SR E SRA BONIE</t>
  </si>
  <si>
    <t>DE RONALDO PARA ROSANGELA</t>
  </si>
  <si>
    <t>JOSIELY OHLWEILER</t>
  </si>
  <si>
    <t>BRUNA MENEGHETTI_JANTAR FORMATURA</t>
  </si>
  <si>
    <t>MARCO TONON_JANTAR 12/10</t>
  </si>
  <si>
    <t>CARTAO DE CONSUMO 0223</t>
  </si>
  <si>
    <t>DE LAURA WOLF PARA GREICY E ?</t>
  </si>
  <si>
    <t>VANESSA PACHECO DOS SANTOS</t>
  </si>
  <si>
    <t>ELIETT LEHMANN</t>
  </si>
  <si>
    <t>DE BRUNO PARA KAIANY</t>
  </si>
  <si>
    <t>DE PROFESSORES DA EEF SÃO JOSE PARA GERUZA</t>
  </si>
  <si>
    <t>DE SARAH PARA PRISCILA</t>
  </si>
  <si>
    <t>DE PRISCILA PARA JONES E CRIS</t>
  </si>
  <si>
    <t>DANIELE PARA RICHARD</t>
  </si>
  <si>
    <t>VIVIANE CECILIA LUNELLI</t>
  </si>
  <si>
    <t>GRACIELE DA SILVA FREIRE-VALE</t>
  </si>
  <si>
    <t>MARIA HELENA FERNADES</t>
  </si>
  <si>
    <t>KLATTYER JEYSE COSTA</t>
  </si>
  <si>
    <t>DE BRITHANI PARA FRAN</t>
  </si>
  <si>
    <t>ATACADO JARAGUA</t>
  </si>
  <si>
    <t>DE EDERSON PARA IRMA</t>
  </si>
  <si>
    <t>LARI (NOVA)</t>
  </si>
  <si>
    <t>CONTA MESA 1</t>
  </si>
  <si>
    <t>CARTAO DE CONSUMO 0182</t>
  </si>
  <si>
    <t>DE ROSA PARA 2 CASAIS</t>
  </si>
  <si>
    <t>DE JAQUELINE PARA CLAUDETE</t>
  </si>
  <si>
    <t>GABRIELA</t>
  </si>
  <si>
    <t>ANDRESSA - VITALIM</t>
  </si>
  <si>
    <t>GABRIELA CARLESSO VIEIRA MARTINS</t>
  </si>
  <si>
    <t>MESA PARA RESOLVER</t>
  </si>
  <si>
    <t>VIH + AMIGA</t>
  </si>
  <si>
    <t>189 - DE NICOLAS PARA MILLENE</t>
  </si>
  <si>
    <t>191 - FERNANDO E LUIZA PARA MARCIA MANSUR</t>
  </si>
  <si>
    <t>VALENTINA MENEL</t>
  </si>
  <si>
    <t>RESTAURANTE DO SR. JOHANNES</t>
  </si>
  <si>
    <t>JANTAR DE CASAMENTO MARIA LUIZA E ANDRE</t>
  </si>
  <si>
    <t>ROSANE IZIDORO</t>
  </si>
  <si>
    <t>ARTUR (AMIGO ANA PAULA)</t>
  </si>
  <si>
    <t>1003 - DANI PARA RAISSA</t>
  </si>
  <si>
    <t>DE MARLENE IZIDORO PARA GYANE</t>
  </si>
  <si>
    <t>LURDES BORDIN</t>
  </si>
  <si>
    <t>MESA 19</t>
  </si>
  <si>
    <t>DJOVANA J BIZATTO</t>
  </si>
  <si>
    <t>MESA 7</t>
  </si>
  <si>
    <t>1016 - LAISA E AMIGAS PARA TAIZAMARA</t>
  </si>
  <si>
    <t>1025 - MARLI PARA NATALINA</t>
  </si>
  <si>
    <t>1040 - JOICE E FÁBIO PARA DENIS</t>
  </si>
  <si>
    <t>1043 - LEISLIE,NATHALYA,REJANE E SONARA PARA ALINE</t>
  </si>
  <si>
    <t>FERNANDA JAQUELINE VILLELA BARROS</t>
  </si>
  <si>
    <t>CHURCH FELLOWSHIP</t>
  </si>
  <si>
    <t>HOSP. 803 DIA 06/03/24 PALESTRANTE</t>
  </si>
  <si>
    <t>JANTAR DANIELA</t>
  </si>
  <si>
    <t>JANTAR ROMANTICO NOHEL GARCIA</t>
  </si>
  <si>
    <t>NOIVA SHIRLEY 07.04.24</t>
  </si>
  <si>
    <t>1081 - NAIA BEM~ESTAR PARA STEPHANIE</t>
  </si>
  <si>
    <t>1095 - FAMÍLIA KILIAN PARA RAULINO</t>
  </si>
  <si>
    <t>1078 -  ISABELLE PARA RENATA</t>
  </si>
  <si>
    <t>JANAINA  ALBERTINI RODRIGUES GRACIOTTI</t>
  </si>
  <si>
    <t>1104 - AMIGOS PARA HELOISA</t>
  </si>
  <si>
    <t>1106 - PARA BETE - MG 520 TOURS</t>
  </si>
  <si>
    <t>1080 - NAIA BEM~ESTAR PARA SORTEADA</t>
  </si>
  <si>
    <t>MIRIAM - DE GABRIEL</t>
  </si>
  <si>
    <t>1121 - AMANDA PARA PARABÉNS</t>
  </si>
  <si>
    <t>CONTA MESA 40</t>
  </si>
  <si>
    <t>1118 - REJANE PARA MATHEUS</t>
  </si>
  <si>
    <t>1115 - REJANE PARA ALINE</t>
  </si>
  <si>
    <t>1114 - REJANE PARA JOSI</t>
  </si>
  <si>
    <t>1131 - CONFIRMAR PESSOA | MG 520</t>
  </si>
  <si>
    <t>1132 - CONFIRMAR PESSOA | MG 520 TOURS</t>
  </si>
  <si>
    <t>1133 - JANAINA | MG 520 TOURS</t>
  </si>
  <si>
    <t>1134 - CAROLINA | MG 520 TOURS</t>
  </si>
  <si>
    <t>1135 - CONFIRMAR PESSOA | MG 520 TOURS</t>
  </si>
  <si>
    <t>1136 - CONFIRMAR PESSOA | MG 520 TOURS</t>
  </si>
  <si>
    <t>1137 - CONFIRMAR PESSOA | MG 520 TOURS</t>
  </si>
  <si>
    <t>1138 - CONFIRMAR PESSOA | MG 520 TOURS</t>
  </si>
  <si>
    <t>1139 - CONFIRMAR PESSOA | MG 520 TOURS</t>
  </si>
  <si>
    <t>1146 -  SILVANA | THIAGO E LETICIA</t>
  </si>
  <si>
    <t>1153 - MICHELE | KEROL</t>
  </si>
  <si>
    <t>1155 - JOICE | ARTHUR E EDUARDA</t>
  </si>
  <si>
    <t>1170 - JANDIRA | ALINE E JOHNNY</t>
  </si>
  <si>
    <t>1172 - AIMEE | SUAS MADRINHAS</t>
  </si>
  <si>
    <t>1165 - SIRLENE | FLÁVIA</t>
  </si>
  <si>
    <t>1183 - GENY | FÊ, JOÃO, GUSTAVO E BILU</t>
  </si>
  <si>
    <t>1179 - LIZETE | FERNANDA</t>
  </si>
  <si>
    <t>1186 - MARIANE | CAROLINE</t>
  </si>
  <si>
    <t>1193 - PRISCILLA | ANDRÉ</t>
  </si>
  <si>
    <t>1194 - MARIA EDUARDA | RAYSSA</t>
  </si>
  <si>
    <t>LEANDRO FRONZA</t>
  </si>
  <si>
    <t>1201 - DIEGO | MKB IMPORTADOS</t>
  </si>
  <si>
    <t>DECORACAO ROMANTICA 18/05/2024</t>
  </si>
  <si>
    <t>MARIA EDUARDA MORAES</t>
  </si>
  <si>
    <t>1207 - ELIANE | JENYFER</t>
  </si>
  <si>
    <t>1195 - SÔNIA | ANA E RUANA</t>
  </si>
  <si>
    <t>CONTA MESA 32</t>
  </si>
  <si>
    <t>KARINI MAGENIS</t>
  </si>
  <si>
    <t>1211 - GABRIELA  | GUILHERME</t>
  </si>
  <si>
    <t>WEG - JANTAR</t>
  </si>
  <si>
    <t>1215 - TATIANA | CARGO BRASIL</t>
  </si>
  <si>
    <t>1214 - BRUNA | CARGO BRASIL</t>
  </si>
  <si>
    <t>1213 - PRISCILA | CARGO BRASIL</t>
  </si>
  <si>
    <t>LEONARDO MARKWARTH</t>
  </si>
  <si>
    <t>1216 - MERI / TIME NEGÓCIOS INTERNACIONAIS</t>
  </si>
  <si>
    <t>1218 - ANDRÉIA / CRIS, DAY, FRAN</t>
  </si>
  <si>
    <t>1217 -  VICTOR / RENATA</t>
  </si>
  <si>
    <t>1222 - ESTEFANIE / FERNANDA E THAYNÁ</t>
  </si>
  <si>
    <t>1223 - MARJORYE / FERNANDA E THAINA</t>
  </si>
  <si>
    <t>CASAMENTO SRA. DANIELA</t>
  </si>
  <si>
    <t>JANETE DA SILVA MORAES</t>
  </si>
  <si>
    <t>1219 - PAULO / BAKERY REPRESENTAÇÕES SC LTDA</t>
  </si>
  <si>
    <t>1212 - ANDRESSA | RAFAEL</t>
  </si>
  <si>
    <t>1227 -  LAISA / BRUNO</t>
  </si>
  <si>
    <t>1221 - WANDERLEIA / ANDERSON</t>
  </si>
  <si>
    <t>DÉBITO</t>
  </si>
  <si>
    <t>Esta conta foi aberta em 2021 e está sendo usado para transferir lançamentos errados do PDV e SPA</t>
  </si>
  <si>
    <t>Fazer o estorno e baixa manual dos produtos e estorno do serviço</t>
  </si>
  <si>
    <t>CRÉDITO</t>
  </si>
  <si>
    <t>Referente a vale presente do SPA não utilizado ou utilizado e não usado o crédito como forma de pagamento</t>
  </si>
  <si>
    <t>Referente a serviço lançado no SPA por Verônica, sem histórico de pagamento</t>
  </si>
  <si>
    <t>Dar baixa do crédito ou manter em conta contábil para crédito não identificado</t>
  </si>
  <si>
    <t>Referente a serviço lançado no SPA por Patrícia, sem histórico de pagamento</t>
  </si>
  <si>
    <t>Está conta foi aberta para lançamento de crédito de Odilia Bauer referente Dueto de Chefes. Está sendo usada para transferência do PDV</t>
  </si>
  <si>
    <t>Fazer o estorno e baixa manual dos produtos e fazer baixa do crédito, ou abater do débito, ou então manter crédito em conta contábil</t>
  </si>
  <si>
    <t>CONTABILIDADE/HMAX</t>
  </si>
  <si>
    <t>Referente a serviço lançado no SPA por Letícia, sem histórico de pagamento</t>
  </si>
  <si>
    <t>Referente a serviço lançado no SPA por Marli, sem histórico de pagamento</t>
  </si>
  <si>
    <t>Referente a serviço lançado no SPA por Marli e consumo lançado por Kelvin na mesma data, sem histórico de pagamento</t>
  </si>
  <si>
    <t>Referente a serviço lançado no SPA por Marli e consumo lançado por Brenda na mesma data, sem histórico de pagamento</t>
  </si>
  <si>
    <t>Referente a vale presente do SPA não utilizado ou utilizado e não usado o crédito como forma de pagamento. Houve uma transferência de R$ 40,00 desta conta para a conta  68313 no dia 04/05/2023 por Letícia para pagamento de um serviço</t>
  </si>
  <si>
    <t>Sem informações sobre este crédito se é duplicidade, pois o casamento aconteceu em 20/04/2023. Confirmar com o financeiro lançamento deste valor no período do evento</t>
  </si>
  <si>
    <t>Dar baixa do crédito caso seja lançamento duplicado ou manter em conta contábil para crédito não identificado caso não seja identificado duplicidade</t>
  </si>
  <si>
    <t>Sem informações sobre este crédito que seria uso no restaurante</t>
  </si>
  <si>
    <t>Emitir nota do saldo devedor como cortesia e fechar conta.</t>
  </si>
  <si>
    <t>Referente jantar Wander</t>
  </si>
  <si>
    <t xml:space="preserve">Referente a antecipação para decoracao romântica </t>
  </si>
  <si>
    <t>Referente antecipação lançada de forma duplicada para a cliente. A antecipação utilizada para fechamento da conta teve origem da conta 70006</t>
  </si>
  <si>
    <t>Referente a antecipação sem histórico de utilização</t>
  </si>
  <si>
    <t>Foi feita a cobrança sem os 10% de taxa de serviço</t>
  </si>
  <si>
    <t>Desabilitar taxa e fechar a conta</t>
  </si>
  <si>
    <t>Não foi feito o faturamento para a DH.</t>
  </si>
  <si>
    <t>Fazer o estorno e a baixa por comanda manual</t>
  </si>
  <si>
    <t>Conta se refere ao restaurante e  possui uma antecipação abatendo do consumo. Sem informações sobre o restante do débito</t>
  </si>
  <si>
    <t>Emitir nota parcial com o valor de antecipação e dar baixa manual do restante dos produtos</t>
  </si>
  <si>
    <t>NOTA/HMAX</t>
  </si>
  <si>
    <t>Sobrou saldo positivo referente na conta do cliente</t>
  </si>
  <si>
    <t>Fechar conta e gerar crédito em conta para o cliente referente ao saldo positivo</t>
  </si>
  <si>
    <t>Antecipação referente ao jantar de formatura que irá ocorrer em dezembro de 2024</t>
  </si>
  <si>
    <t>Fechar a conta e gerar credito em conta para o cliente. Quando o evento ocorrer, efetuar antecipação na conta do evento com a forma de pagamento uso de crédito</t>
  </si>
  <si>
    <t>Não foi desabilitado a taxa de 10% referente ao serviço</t>
  </si>
  <si>
    <t>Referente a serviço lançado no SPA por Marli em 05/20/23 e consumo lançado pelo restaurante em 12/06/2024, sem histórico de pagamento</t>
  </si>
  <si>
    <t>Esta conta possui antecipação de R$ 500,00 lançada em 10/05/23 e teve um lançamento de serviço no valor de R$ 250,00 lançado por Janete em 03/11/23.</t>
  </si>
  <si>
    <t>NOTA/CONTABILIDADE</t>
  </si>
  <si>
    <t>Esta conta possui antecipação de R$ 2.330,00 lançada em 17/10/23 e teve um lançamento de vários serviços sendo o último em 27/01/24, sobrando o saldo de R$ 590,00</t>
  </si>
  <si>
    <t>Fechar nota e deixar crédito em conta para o cliente ou manter em conta contábil para crédito vencido</t>
  </si>
  <si>
    <t>Esta conta possui antecipação de R$ 2.000,00 lançada em 17/11/23 e teve um lançamento de vários serviços sendo o último em 04/12/2023, sobrando o saldo de R$ 1.250,00</t>
  </si>
  <si>
    <t>Fechar nota e deixar crédito em conta para o cliente ou manter em conta contábil para crédito vencido. Cliente Tchica</t>
  </si>
  <si>
    <t>Esta conta possui antecipação de R$ 660,00 lançada em 29/11/23 referente a pacote com a Tchica. Teve  lançamentos em 12/06/2024 com origem do restaurante, ficando o saldo negativo em R$ 50,89.</t>
  </si>
  <si>
    <t>Fechar nota do serviço, gerar crédito em conta referente a R$ 370,00 que sobrava de antecipação para o cliente e estornar lançamentos recentes do restaurante</t>
  </si>
  <si>
    <t>Faltou fechar nota.</t>
  </si>
  <si>
    <t>Fechar nota e lançar crédito em conta para o cliente. Fechar nota e dar baixa no saldo que sobrou ou manter saldo que sobra em conta contábil para crédito sem destino</t>
  </si>
  <si>
    <t xml:space="preserve">Faltava dados para emissão de nota. </t>
  </si>
  <si>
    <t>Dados recebidos. Emitir nota</t>
  </si>
  <si>
    <t>Dar baixa ou manter saldo em conta contábil para crédito sem destino, pois não tem dados de clientes</t>
  </si>
  <si>
    <t>Fazer o estorno e a baixa por comanda manual do ano de 2023 e estornar lançamento do ano de 2024</t>
  </si>
  <si>
    <t>Sem informações sobre cliente ou pagamento</t>
  </si>
  <si>
    <t>Antecipação feita em 20/12/2023 no valor de R$ 1.200,00 sem informações sobre cliente ou pagamento da diferença. Pode ser que se refira a algum pacote onde ao invés de lançar como pacote, lançaram os serviços individuais.</t>
  </si>
  <si>
    <t>Verificar com Fábio para entender ao que se refere e de que forma proceder</t>
  </si>
  <si>
    <t>Esta conta possui apenas lançamentos do restaurante 12/06/24</t>
  </si>
  <si>
    <t>Esta conta possui antecipação de R$ 200,00 lançada em 30/12/23 referente a vale presente. Teve  lançamentos em 08/06/2024 com origem do restaurante, ficando o saldo negativo em R$  117,50.</t>
  </si>
  <si>
    <t>Conta sem informações sobre cliente ou pagamento</t>
  </si>
  <si>
    <t>Conta de origem do restaurante sem informações sobre cliente ou pagamento</t>
  </si>
  <si>
    <t>Estornar e fazer baixa manual do consumo</t>
  </si>
  <si>
    <t>Estornar consumo pois é recente e fazer a baixa manual do estoque. Fechar a conta e deixar crédito em conta para o cliente ou manter saldo em conta contábil para crédito sem destino</t>
  </si>
  <si>
    <t>Conta possui antecipação no valor de R$ 1.000,00 feita em 12/01/2024 por Fábio. Tem um estorno de serviço feito por Janete na data de 27/01/2024 no valor de R$ 830,00. Sem informações complementares</t>
  </si>
  <si>
    <t>Dar baixa no saldo ou manter saldo em conta contábil para crédito sem destino, pois não tem dados de clientes</t>
  </si>
  <si>
    <t>Fechar a conta e deixar crédito em conta para o cliente ou manter saldo em conta contábil para crédito sem destino</t>
  </si>
  <si>
    <t>Antecipação lançada na data de 15/01/2024 no valor de R$ 350,00 por Fábio, sem detalhes de serviços.</t>
  </si>
  <si>
    <t>Esta conta possui serviço lançado no valor de R$ 200,00 em 24/01/2024 por Ana e sem informações de pagamento. Teve  lançamentos em 12/06/2024 com origem do restaurante.</t>
  </si>
  <si>
    <t>Antecipação lançada refrente a jantar de casamento que irá acontecer no mês 09/2024.</t>
  </si>
  <si>
    <t>Fechar e deixar o crédito em conta para quando acontecer o evento seja feita a antecipação na conta do dia com a forma de pagamento uso de crédito.</t>
  </si>
  <si>
    <t>Conta de origem do SPA aonde tem lançamento de um serviço no valor de R$ 310,00 feito por Janete em 06/02/2024 sem informações sobre pagamento. Existem vários lançamentos recentes do restaurante no mês 06/2024 que provavelmente são lançamentos errados ou indevidos transferidos para esta conta</t>
  </si>
  <si>
    <t>Verificar com o Fábio se foi realizada a cobrança e gerar um título a pagar para o cliente caso não tenha sido pago. Estornar os lançamentos indevidos do restaurante e fazer a baixa manual do estoque</t>
  </si>
  <si>
    <t xml:space="preserve">Conta de origem do SPA aonde tem lançamento de antecipação no valor de R$ 950,00 feito por Fábio em 08/02/2024. Este valor se refere ao pagamento de pacote de massagens. O saldo hoje representa 1 massagem que ainda está pendente com cliente. A mesma vem 1x ao mês </t>
  </si>
  <si>
    <t>Fechar conta e gerar crédito em conta para o cliente referente ao saldo positivo. Quando a mesma vier fazer o procedimento, lançar o crédito com forma de pagamento uso de crédito</t>
  </si>
  <si>
    <t>Conta de origem do SPA aonde tem lançamento de um serviço no valor de R$ 310,00 feito por Janete em 08/02/2024 sem informações sobre pagamento. Existem vários lançamentos recentes do restaurante no mês 06/2024 que provavelmente são lançamentos errados ou indevidos transferidos para esta conta</t>
  </si>
  <si>
    <t>Conta de origem no restaurante referente a 2 cafés da manhã. Cliente falta usufruir 1.</t>
  </si>
  <si>
    <t>Fechar conta e gerar crédito em conta para o cliente referente ao saldo positivo. Quando a mesma vier para usufruir o café que tem pago, lançar o crédito com forma de pagamento uso de crédito</t>
  </si>
  <si>
    <t>Estornar o consumo e baixar do estoque de forma manual</t>
  </si>
  <si>
    <t>Conta de origem do restaurante sem informações sobre cliente ou pagamento. Provavelmente lançamento indevido</t>
  </si>
  <si>
    <t>Conta de origem SPA. A cobrança foi feita errada faltando um saldo de R$ 7,80.</t>
  </si>
  <si>
    <t>Fechar a conta com a opção de pagamentos outros para este saldo pendente</t>
  </si>
  <si>
    <t>Conta de origem do SPA aonde tem lançamento de um serviço no valor de R$ 190,00 feito por Janete em 29/02/2024 sem informações sobre pagamento.</t>
  </si>
  <si>
    <t>Verificar com o Fábio se foi realizada a cobrança e gerar um título a pagar para o cliente caso não tenha sido pago.</t>
  </si>
  <si>
    <t>Conta de origem do SPA aonde tem lançamento de antecipação no valor de R$ 290,00 feito por Fábio em 27/02/2024. Sem informações de cliente e de serviço</t>
  </si>
  <si>
    <t>Conta de origem do SPA aonde tem lançamento de antecipação no valor de R$ 250,00 feito por Fábio em 04/03/2024. Sem informações de cliente e de serviço</t>
  </si>
  <si>
    <t>Conta de origem do SPA aonde tem lançamento de antecipação no valor de R$ 350,00 feito por Fábio em 06/03/2024. Sem informações de cliente e de serviço</t>
  </si>
  <si>
    <t>Conta de origem do SPA aonde tem lançamento de um serviço no valor de R$ 40,00 feito por Marli em 08/03/2024 sem informações sobre pagamento. Existem vários lançamentos recentes do restaurante no mês 06/2024 que provavelmente são lançamentos errados ou indevidos transferidos para esta conta</t>
  </si>
  <si>
    <t>Fechar conta do serviço do SPA e estornar os lançamentos errados ou indevidos do restaurante e fazer a baixa manual de estoque</t>
  </si>
  <si>
    <t>Conta de origem Eventos com antecipação lançada em 11/03/2024 por Fabrício no valor de R$ 3.600,00. Este valor se refere a um pacote de locação de salas</t>
  </si>
  <si>
    <t>Esta conta foi aberta para fazer a transferência das diárias do grupo empresa Vitalin que realizou evento de 04 a 07 de março de 2024. O palestrante não teria as despesas pagas pela empresa. O recepcionista no momento do check-out não se atentou as instruções e não efetuou a cobrança do hospede, transferindo para a conta do evento</t>
  </si>
  <si>
    <t>Estornar diária ou efetuar a cobrança do quebra de caixa</t>
  </si>
  <si>
    <t>Fazer o fechamento da conta e gerar crédito em conta para o cliente. Quando houver evento novamente da empresa, efetuar a antecipação com pagamento uso de crédito</t>
  </si>
  <si>
    <t>Conta com origem em eventos com antecipação lançada em 15/03/2024 por Alexandre. Sem informações de serviço e cliente</t>
  </si>
  <si>
    <t>Verificar com Fabrício dados do cliente e se o serviço já foi realizado</t>
  </si>
  <si>
    <t>Conta referente a núpcias som saldo residual de R$ 33,89.</t>
  </si>
  <si>
    <t xml:space="preserve"> Enviado e localizado pagamento será fechado a conta</t>
  </si>
  <si>
    <t>Referente a decoração romântica não lançada.</t>
  </si>
  <si>
    <t>Fazer o lançamento e fechar a conta</t>
  </si>
  <si>
    <t>Conta aberta no SPA em 11/04/2024 sem lançamento do SPA. Houve lançamentos recente do restaurante para esta conta em mês 06/2024. Provavelmente lançamentos errados ou indevidos Sem informações de cliente ou pagamento</t>
  </si>
  <si>
    <t>Esta conta tem origem do SPA, houve uma antecipação lançada em 12/04/2024 por Vanessa no valor de R$ 350,00. Não há lançamento de serviço ou informações sobre cliente.</t>
  </si>
  <si>
    <t>Verificar com Fábio se  tem contato com cliente para gerar o crédito em conta para ser utilizado quando o mesmo efetuar o procedimento, ou se já foi realizado o serviço e não utilizado da antecipação para fechar a conta.</t>
  </si>
  <si>
    <t>Conta de origem do SPA com lançamento de serviço no valor de R$ 470,00 em 13/04/2024 por Ana. Sem informações do cliente ou de pagamento</t>
  </si>
  <si>
    <t xml:space="preserve">Verificar com o Fábio se foi realizada a cobrança e gerar um título a pagar para o cliente caso não tenha sido pago. </t>
  </si>
  <si>
    <t>Esta conta tem origem do SPA, houve uma antecipação lançada em 18/04/2024 por Vanessa no valor de R$ 34,00. Não há lançamento de serviço ou informações sobre cliente.</t>
  </si>
  <si>
    <t>Esta conta tem origem no restaurante e teve lançamento de produtos em 19/04/2024. Sem informaçãoes de cliente e pagamento. Provavelmnte foi lançamento errado ou indevido</t>
  </si>
  <si>
    <t>Esta conta tem origem do SPA, houve uma antecipação lançada em 19/04/2024 por Vanessa no valor de R$ 50,00. Não há lançamento de serviço ou informações sobre cliente.</t>
  </si>
  <si>
    <t>Esta conta tem origem do SPA, houve uma antecipação lançada em 22/04/2024 por Vanessa no valor de R$ 350,00. Não há lançamento de serviço ou informações sobre cliente.</t>
  </si>
  <si>
    <t>Conta de origem do SPA com lançamento de serviço no valor de R$ 200,00 em 01/06/2024 por Janete. A drecrição da conta fala que é vale presente do NAIA para sorteada. Sem informações adicionais</t>
  </si>
  <si>
    <t>Verificar com o Fábio se procede ser referente a algum sorteio e quem era o contemplado. Baixar como cortesia</t>
  </si>
  <si>
    <t>Conta de origem do SPA com lançamento de serviço no valor de R$ 470,00 em 11/05/2024 por Janete. Sem informações do cliente ou de pagamento</t>
  </si>
  <si>
    <t>Conta de origem eventos com antecipação lançada em 24/04/2024 por Fabrício no valor de R$ 2.500,00. Este valor se refere a um pacote de locação de salas</t>
  </si>
  <si>
    <t>Esta conta tem origem do SPA, houve uma antecipação lançada em 26/04/2024 por Vanessa no valor de R$ 250,00. Não há lançamento de serviço ou informações sobre cliente.</t>
  </si>
  <si>
    <t>Esta conta tem origem no restaurante e teve lançamento de produtos em abril e maio de 2024. Sem informaçãoes de cliente e pagamento. Provavelmnte foi lançamento errado ou indevido</t>
  </si>
  <si>
    <t>Esta conta tem origem do SPA, houve uma antecipação lançada em 29/04/2024 por Vanessa no valor de R$ 235,00. Não há lançamento de serviço ou informações sobre cliente.</t>
  </si>
  <si>
    <t>Esta conta tem origem do SPA, houve uma antecipação lançada em 30/04/2024 por Vanessa no valor de R$ 235,00. Há lançamento de serviço no valor de R$ 250,00 ficando saldo residual de R$ 15,00. Sem informações sobre cliente.</t>
  </si>
  <si>
    <t>Esta conta tem origem do SPA, houve uma antecipação lançada em 02/05/2024 por Vanessa no valor de R$ 295,00. Não há lançamento de serviço ou informações sobre cliente.</t>
  </si>
  <si>
    <t>Esta conta tem origem do SPA, houve uma antecipação lançada em 04/05/2024 por Vanessa no valor de R$ 377,00. Há lançamento de serviço no valor de R$ 350,00 ficando saldo positivo de R$ 27,00. Sem informações sobre cliente.</t>
  </si>
  <si>
    <t>Verificar com Fábio se  tem  os dados do cliente para gerar o crédito em conta, para  que possa ser utilizado quando o mesmo efetuar novo  procedimento.</t>
  </si>
  <si>
    <t xml:space="preserve">Esta conta apenas não foi emitida nota fiscal. </t>
  </si>
  <si>
    <t>fechar conta e emitir nota</t>
  </si>
  <si>
    <t>Esta conta tem origem do SPA, houve uma antecipação lançada em 10/05/2024 por Fabio no valor de R$ 250,00. Não há lançamento de serviço ou informações sobre cliente.</t>
  </si>
  <si>
    <t>Esta conta tem origem do SPA, houve uma antecipação lançada em 09/05/2024 por Fabio no valor de R$ 350,00. Não há lançamento de serviço ou informações sobre cliente.</t>
  </si>
  <si>
    <t>Esta conta tem origem do SPA, houve uma antecipação lançada em 06/05/2024 por Fabio no valor de R$ 416,00. Há lançamento de serviço no valor de R$ 350,00 ficando saldo positivo de R$ 66,00. Sem informações sobre cliente.</t>
  </si>
  <si>
    <t>Esta conta tem origem do SPA, houve uma antecipação lançada em 06/05/2024 por Fábio no valor de R$ 250,00. Não há lançamento de serviço ou informações sobre cliente.</t>
  </si>
  <si>
    <t>Esta conta tem origem do SPA, houve uma antecipação lançada em 10/05/2024 por Fabio no valor de R$ 177,00. Há lançamento de serviço no valor de R$ 150,00 ficando saldo positivo de R$ 27,00. Sem informações sobre cliente.</t>
  </si>
  <si>
    <t>Esta conta tem origem do SPA, houve uma antecipação lançada em 11/05/2024 por Fabio no valor de R$ 400,00. Não há lançamento de serviço ou informações sobre cliente.</t>
  </si>
  <si>
    <t>Esta conta tem origem do SPA, houve uma antecipação lançada em 11/05/2024 por Fabio no valor de R$ 150,00. Não há lançamento de serviço ou informações sobre cliente.</t>
  </si>
  <si>
    <t xml:space="preserve">Conta de origem do SPA aonde tem lançamento de um serviço no valor de R$ 20,00 feito por Ana em 23/05/2024 sem informações sobre pagamento.  </t>
  </si>
  <si>
    <t>Esta conta tem origem do SPA, houve uma antecipação lançada em 16/05/2024 por Fabio no valor de R$ 150,00. Não há lançamento de serviço ou informações sobre cliente.</t>
  </si>
  <si>
    <t>Esta conta tem origem de eventos para lançamentos de exploração de salas referentes as datas de 03,10 e 17 de junho de 2024.</t>
  </si>
  <si>
    <t>Verificar antecipações desta empresa na conta 84110 com Fabrício para entender se é referente aos lançamentos desta conta para poder fechar a conta, ou gerar título a pagar para o cliente.</t>
  </si>
  <si>
    <t>Antecipação referente a decoração de mesa do dia 18/05/2024</t>
  </si>
  <si>
    <t>Fazer o lançamento  da decoração romantica e fechar como consumidor final, já que o serviço aconteceu na data prevista</t>
  </si>
  <si>
    <t>Esta conta teve origem no SPA e houve um lançamento de produto no dia 18/05/2024 por Vanessa. Houve vários lançamentos do restaurante feitos no mês 12/06/2024. Provavelmente lançamentos errados ou indevidos.</t>
  </si>
  <si>
    <t>Verificar com Fábio se o débito foi pago. Caso não, gerar o título a pagar para o cliente. Estornar os lançamentos do restaurante e baixar do estoque de forma manual.</t>
  </si>
  <si>
    <t>Solicitar os dados do cliente, fechar conta e emitir nota</t>
  </si>
  <si>
    <t>Esta conta tem origem do SPA, houve uma antecipação lançada em 25/05/2024 por Vanessa no valor de R$ 350,00. Não há lançamento de serviço ou informações sobre cliente.</t>
  </si>
  <si>
    <t>Esta conta tem origem no restaurante com lançamentos em maio e junho de 2024. Sem informações de cliente ou pagamento.  Provavelmente lançamentos errados ou indevidos</t>
  </si>
  <si>
    <t>Fazer o estorno dos produtos e dar baixa manual no estoque</t>
  </si>
  <si>
    <t>Esta conta tem origem do SPA, houve uma antecipação lançada em 27/05/2024 por Vanessa no valor de R$ 670,00. Não há lançamento de serviço ou informações sobre cliente.</t>
  </si>
  <si>
    <t>Esta conta tem origem do SPA, houve uma antecipação lançada em 29/05/2024 por Vanessa no valor de R$ 250,00. Não há lançamento de serviço ou informações sobre cliente.</t>
  </si>
  <si>
    <t>Esta conta tem origem em evento referente a um jantar da Weg. Houve lançamentos em 16/06 com estornos e tem lançamentos feitos em 20/06. Sem mais informações</t>
  </si>
  <si>
    <t>Verificar com o Fabrício previsão de pagamento a vista ou gerar título a pagar para  o cliente e encerrar a conta</t>
  </si>
  <si>
    <t>Esta conta tem origem do SPA, houve uma antecipação lançada em 31/05/2024 por Vanessa no valor de R$ 362,80. Não há lançamento de serviço ou informações sobre cliente.</t>
  </si>
  <si>
    <t>Esta conta tem origem do SPA, houve uma antecipação lançada em 01/06/2024 por Vanessa no valor de R$ 350,00. Não há lançamento de serviço ou informações sobre cliente.</t>
  </si>
  <si>
    <t>Esta conta tem origem do SPA, houve uma antecipação lançada em 31/05/2024 por Fábio no valor de R$ 1.922,50. Não há lançamento de serviço ou informações sobre cliente.</t>
  </si>
  <si>
    <t>Esta conta tem origem do SPA, houve uma antecipação lançada em 04/06/2024 por Vanessa no valor de R$ 250,00. Não há lançamento de serviço ou informações sobre cliente.</t>
  </si>
  <si>
    <t>Esta conta tem origem do SPA, houve uma antecipação lançada em 05/06/2024 por Vanessa no valor de R$ 400,00. Não há lançamento de serviço ou informações sobre cliente.</t>
  </si>
  <si>
    <t>Esta conta tem origem do SPA, houve uma antecipação lançada em 05/06/2024 por Vanessa no valor de R$ 300,00. Não há lançamento de serviço ou informações sobre cliente.</t>
  </si>
  <si>
    <t>Esta conta tem origem do SPA, houve uma antecipação lançada em 05/06/2024 por Vanessa no valor de R$ 350,00. Não há lançamento de serviço ou informações sobre cliente.</t>
  </si>
  <si>
    <t>Esta conta tem origem em eventos, houve uma antecipação lançada em 06/06/2024 por Lucas no valor de R$ 500,00. Não há lançamento de serviço ou informações sobre cliente.</t>
  </si>
  <si>
    <t>Verificar com Fabrício se  tem contato com cliente para gerar o crédito em conta para ser utilizado quando o evento acontecer, ou se já foi realizado o serviço e não utilizado da antecipação para fechar a conta.</t>
  </si>
  <si>
    <t xml:space="preserve">Esta conta tem origem do SPA. Há lançamento de serviço no valor de R$ 200,00 feito por Ana. Sem informações de pagamento ou sobre cliente </t>
  </si>
  <si>
    <t>Verificar com Fábio se  houve pagamento deste serviço. Caso não solicitar dados para emissão de título a pagar para o cliente</t>
  </si>
  <si>
    <t>Esta conta tem origem do SPA, houve uma antecipação lançada em 06/06/2024 por Vanessa no valor de R$ 300,00. Não há lançamento de serviço ou informações sobre cliente.</t>
  </si>
  <si>
    <t>Esta conta tem origem do SPA, houve uma antecipação lançada em 07/06/2024 por Vanessa no valor de R$ 480,00. Não há lançamento de serviço ou informações sobre cliente.</t>
  </si>
  <si>
    <t>Esta conta tem origem do SPA, houve uma antecipação lançada em 07/06/2024 por Vanessa no valor de R$ 350,00. Não há lançamento de serviço ou informações sobre cliente.</t>
  </si>
  <si>
    <t>Esta conta tem origem do SPA, houve uma antecipação lançada em 08/06/2024 por Vanessa no valor de R$ 900,00. Não há lançamento de serviço ou informações sobre cliente.</t>
  </si>
  <si>
    <t>TOTAL CRÉDITO</t>
  </si>
  <si>
    <t>TOTAL DÉBITO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</si>
</sst>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43" fontId="2" fillId="0" borderId="1" xfId="1" applyFont="1" applyBorder="1" applyAlignment="1"/>
    <xf numFmtId="0" fontId="2" fillId="0" borderId="1" xfId="0" applyFont="1" applyBorder="1"/>
    <xf numFmtId="43" fontId="3" fillId="0" borderId="1" xfId="1" applyFont="1" applyBorder="1" applyAlignment="1">
      <alignment horizontal="center"/>
    </xf>
    <xf numFmtId="0" fontId="2" fillId="0" borderId="1" xfId="0" applyFont="1" applyBorder="1" applyAlignment="1">
      <alignment wrapText="1"/>
    </xf>
    <xf numFmtId="43" fontId="3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4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43" fontId="3" fillId="4" borderId="1" xfId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5" borderId="1" xfId="0" applyFill="1" applyBorder="1" applyAlignment="1">
      <alignment wrapText="1"/>
    </xf>
    <xf numFmtId="0" fontId="2" fillId="5" borderId="1" xfId="0" applyFont="1" applyFill="1" applyBorder="1"/>
    <xf numFmtId="43" fontId="3" fillId="5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4" fillId="7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2" fillId="0" borderId="1" xfId="1" applyFont="1" applyBorder="1" applyAlignment="1"/>
    <xf numFmtId="0" fontId="2" fillId="0" borderId="1" xfId="0" applyFont="1" applyBorder="1"/>
    <xf numFmtId="43" fontId="3" fillId="0" borderId="1" xfId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E9E4-0217-4B48-B04C-A0E970F482E3}">
  <sheetPr>
    <pageSetUpPr fitToPage="1"/>
  </sheetPr>
  <dimension ref="A1:L26"/>
  <sheetViews>
    <sheetView topLeftCell="G21" workbookViewId="0">
      <selection activeCell="B4" sqref="B4:L24"/>
    </sheetView>
  </sheetViews>
  <sheetFormatPr defaultRowHeight="15" x14ac:dyDescent="0.25"/>
  <cols>
    <col min="1" max="1" width="9.7109375" style="13" customWidth="1"/>
    <col min="2" max="2" width="7.28515625" style="13" bestFit="1" customWidth="1"/>
    <col min="3" max="3" width="18.85546875" style="13" customWidth="1"/>
    <col min="4" max="4" width="47" customWidth="1"/>
    <col min="5" max="5" width="10.5703125" style="15" bestFit="1" customWidth="1"/>
    <col min="6" max="6" width="12.7109375" style="13" customWidth="1"/>
    <col min="7" max="8" width="55" style="1" customWidth="1"/>
    <col min="9" max="9" width="31.28515625" style="1" customWidth="1"/>
    <col min="10" max="10" width="12" style="13" customWidth="1"/>
    <col min="11" max="12" width="12.140625" style="13" customWidth="1"/>
  </cols>
  <sheetData>
    <row r="1" spans="1:12" x14ac:dyDescent="0.25">
      <c r="A1" s="41" t="s">
        <v>104</v>
      </c>
      <c r="B1" s="41"/>
      <c r="C1" s="41"/>
      <c r="D1" s="41"/>
      <c r="E1" s="41"/>
      <c r="F1" s="41"/>
      <c r="G1" s="41"/>
      <c r="H1" s="41"/>
      <c r="I1" s="41"/>
      <c r="J1" s="42"/>
      <c r="K1" s="42"/>
      <c r="L1" s="42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</row>
    <row r="3" spans="1:12" ht="30" x14ac:dyDescent="0.25">
      <c r="A3" s="16" t="s">
        <v>105</v>
      </c>
      <c r="B3" s="16" t="s">
        <v>0</v>
      </c>
      <c r="C3" s="16" t="s">
        <v>106</v>
      </c>
      <c r="D3" s="16" t="s">
        <v>107</v>
      </c>
      <c r="E3" s="17" t="s">
        <v>108</v>
      </c>
      <c r="F3" s="16" t="s">
        <v>109</v>
      </c>
      <c r="G3" s="18" t="s">
        <v>110</v>
      </c>
      <c r="H3" s="16" t="s">
        <v>111</v>
      </c>
      <c r="I3" s="18" t="s">
        <v>176</v>
      </c>
      <c r="J3" s="18" t="s">
        <v>112</v>
      </c>
      <c r="K3" s="18" t="s">
        <v>113</v>
      </c>
      <c r="L3" s="18" t="s">
        <v>116</v>
      </c>
    </row>
    <row r="4" spans="1:12" ht="45" x14ac:dyDescent="0.25">
      <c r="A4" s="11">
        <v>1</v>
      </c>
      <c r="B4" s="11">
        <v>55171</v>
      </c>
      <c r="C4" s="12">
        <v>44747</v>
      </c>
      <c r="D4" s="3" t="s">
        <v>2</v>
      </c>
      <c r="E4" s="14">
        <v>1773.37</v>
      </c>
      <c r="F4" s="11" t="s">
        <v>1</v>
      </c>
      <c r="G4" s="5" t="s">
        <v>78</v>
      </c>
      <c r="H4" s="5" t="s">
        <v>79</v>
      </c>
      <c r="I4" s="26" t="s">
        <v>175</v>
      </c>
      <c r="J4" s="11"/>
      <c r="K4" s="12">
        <v>45412</v>
      </c>
      <c r="L4" s="12"/>
    </row>
    <row r="5" spans="1:12" ht="30" x14ac:dyDescent="0.25">
      <c r="A5" s="11">
        <v>2</v>
      </c>
      <c r="B5" s="11">
        <v>73596</v>
      </c>
      <c r="C5" s="12">
        <v>45163</v>
      </c>
      <c r="D5" s="3" t="s">
        <v>3</v>
      </c>
      <c r="E5" s="14">
        <v>259.39999999999998</v>
      </c>
      <c r="F5" s="11" t="s">
        <v>1</v>
      </c>
      <c r="G5" s="5" t="s">
        <v>80</v>
      </c>
      <c r="H5" s="5" t="s">
        <v>81</v>
      </c>
      <c r="I5" s="26" t="s">
        <v>175</v>
      </c>
      <c r="J5" s="11"/>
      <c r="K5" s="12">
        <v>45412</v>
      </c>
      <c r="L5" s="12"/>
    </row>
    <row r="6" spans="1:12" ht="45" x14ac:dyDescent="0.25">
      <c r="A6" s="11">
        <v>3</v>
      </c>
      <c r="B6" s="11">
        <v>54318</v>
      </c>
      <c r="C6" s="12">
        <v>44730</v>
      </c>
      <c r="D6" s="3" t="s">
        <v>4</v>
      </c>
      <c r="E6" s="14">
        <v>2517</v>
      </c>
      <c r="F6" s="11" t="s">
        <v>1</v>
      </c>
      <c r="G6" s="5" t="s">
        <v>82</v>
      </c>
      <c r="H6" s="5" t="s">
        <v>79</v>
      </c>
      <c r="I6" s="26" t="s">
        <v>175</v>
      </c>
      <c r="J6" s="11"/>
      <c r="K6" s="12">
        <v>45412</v>
      </c>
      <c r="L6" s="12"/>
    </row>
    <row r="7" spans="1:12" x14ac:dyDescent="0.25">
      <c r="A7" s="11">
        <v>4</v>
      </c>
      <c r="B7" s="11">
        <v>65915</v>
      </c>
      <c r="C7" s="12">
        <v>44996</v>
      </c>
      <c r="D7" s="3" t="s">
        <v>5</v>
      </c>
      <c r="E7" s="14">
        <v>443.58</v>
      </c>
      <c r="F7" s="11" t="s">
        <v>1</v>
      </c>
      <c r="G7" s="5"/>
      <c r="H7" s="5"/>
      <c r="I7" s="26"/>
      <c r="J7" s="11"/>
      <c r="K7" s="11"/>
      <c r="L7" s="11"/>
    </row>
    <row r="8" spans="1:12" ht="75" x14ac:dyDescent="0.25">
      <c r="A8" s="11">
        <v>6</v>
      </c>
      <c r="B8" s="11">
        <v>51529</v>
      </c>
      <c r="C8" s="12">
        <v>44677</v>
      </c>
      <c r="D8" s="3" t="s">
        <v>6</v>
      </c>
      <c r="E8" s="14">
        <v>750.5</v>
      </c>
      <c r="F8" s="11" t="s">
        <v>1</v>
      </c>
      <c r="G8" s="5" t="s">
        <v>167</v>
      </c>
      <c r="H8" s="5" t="s">
        <v>168</v>
      </c>
      <c r="I8" s="26" t="s">
        <v>175</v>
      </c>
      <c r="J8" s="11"/>
      <c r="K8" s="11"/>
      <c r="L8" s="11"/>
    </row>
    <row r="9" spans="1:12" ht="30" x14ac:dyDescent="0.25">
      <c r="A9" s="11">
        <v>7</v>
      </c>
      <c r="B9" s="11">
        <v>61213</v>
      </c>
      <c r="C9" s="11"/>
      <c r="D9" s="3" t="s">
        <v>7</v>
      </c>
      <c r="E9" s="14">
        <v>298.37</v>
      </c>
      <c r="F9" s="11" t="s">
        <v>1</v>
      </c>
      <c r="G9" s="5" t="s">
        <v>163</v>
      </c>
      <c r="H9" s="5" t="s">
        <v>164</v>
      </c>
      <c r="I9" s="26" t="s">
        <v>175</v>
      </c>
      <c r="J9" s="11"/>
      <c r="K9" s="11"/>
      <c r="L9" s="11"/>
    </row>
    <row r="10" spans="1:12" ht="45" x14ac:dyDescent="0.25">
      <c r="A10" s="11">
        <v>8</v>
      </c>
      <c r="B10" s="11">
        <v>70894</v>
      </c>
      <c r="C10" s="12">
        <v>45107</v>
      </c>
      <c r="D10" s="3" t="s">
        <v>8</v>
      </c>
      <c r="E10" s="14">
        <v>1927</v>
      </c>
      <c r="F10" s="11" t="s">
        <v>1</v>
      </c>
      <c r="G10" s="5" t="s">
        <v>166</v>
      </c>
      <c r="H10" s="5" t="s">
        <v>165</v>
      </c>
      <c r="I10" s="26" t="s">
        <v>183</v>
      </c>
      <c r="J10" s="11"/>
      <c r="K10" s="11"/>
      <c r="L10" s="11"/>
    </row>
    <row r="11" spans="1:12" ht="75" x14ac:dyDescent="0.25">
      <c r="A11" s="11">
        <v>9</v>
      </c>
      <c r="B11" s="11">
        <v>65196</v>
      </c>
      <c r="C11" s="12">
        <v>44980</v>
      </c>
      <c r="D11" s="3" t="s">
        <v>9</v>
      </c>
      <c r="E11" s="14">
        <v>1617.7</v>
      </c>
      <c r="F11" s="11" t="s">
        <v>1</v>
      </c>
      <c r="G11" s="5" t="s">
        <v>169</v>
      </c>
      <c r="H11" s="5" t="s">
        <v>170</v>
      </c>
      <c r="I11" s="26" t="s">
        <v>183</v>
      </c>
      <c r="J11" s="11"/>
      <c r="K11" s="11"/>
      <c r="L11" s="11"/>
    </row>
    <row r="12" spans="1:12" x14ac:dyDescent="0.25">
      <c r="A12" s="11">
        <v>13</v>
      </c>
      <c r="B12" s="11">
        <v>64041</v>
      </c>
      <c r="C12" s="11"/>
      <c r="D12" s="3" t="s">
        <v>10</v>
      </c>
      <c r="E12" s="14">
        <v>436.7</v>
      </c>
      <c r="F12" s="11" t="s">
        <v>1</v>
      </c>
      <c r="G12" s="5"/>
      <c r="H12" s="5"/>
      <c r="I12" s="26"/>
      <c r="J12" s="11"/>
      <c r="K12" s="11"/>
      <c r="L12" s="11"/>
    </row>
    <row r="13" spans="1:12" ht="45" x14ac:dyDescent="0.25">
      <c r="A13" s="11">
        <v>14</v>
      </c>
      <c r="B13" s="11">
        <v>57419</v>
      </c>
      <c r="C13" s="12">
        <v>44793</v>
      </c>
      <c r="D13" s="3" t="s">
        <v>11</v>
      </c>
      <c r="E13" s="14">
        <v>405.12</v>
      </c>
      <c r="F13" s="11" t="s">
        <v>1</v>
      </c>
      <c r="G13" s="5" t="s">
        <v>12</v>
      </c>
      <c r="H13" s="5" t="s">
        <v>184</v>
      </c>
      <c r="I13" s="26" t="s">
        <v>183</v>
      </c>
      <c r="J13" s="11"/>
      <c r="K13" s="11"/>
      <c r="L13" s="11"/>
    </row>
    <row r="14" spans="1:12" ht="60" x14ac:dyDescent="0.25">
      <c r="A14" s="11">
        <v>15</v>
      </c>
      <c r="B14" s="11">
        <v>47686</v>
      </c>
      <c r="C14" s="12">
        <v>44592</v>
      </c>
      <c r="D14" s="3" t="s">
        <v>13</v>
      </c>
      <c r="E14" s="14">
        <v>2842.2</v>
      </c>
      <c r="F14" s="11" t="s">
        <v>1</v>
      </c>
      <c r="G14" s="5" t="s">
        <v>114</v>
      </c>
      <c r="H14" s="5" t="s">
        <v>115</v>
      </c>
      <c r="I14" s="26" t="s">
        <v>175</v>
      </c>
      <c r="J14" s="11"/>
      <c r="K14" s="12">
        <v>45412</v>
      </c>
      <c r="L14" s="12"/>
    </row>
    <row r="15" spans="1:12" ht="30" x14ac:dyDescent="0.25">
      <c r="A15" s="11">
        <v>16</v>
      </c>
      <c r="B15" s="11">
        <v>63432</v>
      </c>
      <c r="C15" s="12">
        <v>44940</v>
      </c>
      <c r="D15" s="3" t="s">
        <v>14</v>
      </c>
      <c r="E15" s="14">
        <v>51.25</v>
      </c>
      <c r="F15" s="11" t="s">
        <v>15</v>
      </c>
      <c r="G15" s="5" t="s">
        <v>86</v>
      </c>
      <c r="H15" s="5" t="s">
        <v>87</v>
      </c>
      <c r="I15" s="26" t="s">
        <v>183</v>
      </c>
      <c r="J15" s="11"/>
      <c r="K15" s="12">
        <v>45412</v>
      </c>
      <c r="L15" s="12"/>
    </row>
    <row r="16" spans="1:12" ht="60" x14ac:dyDescent="0.25">
      <c r="A16" s="11">
        <v>17</v>
      </c>
      <c r="B16" s="11">
        <v>62173</v>
      </c>
      <c r="C16" s="12">
        <v>44904</v>
      </c>
      <c r="D16" s="3" t="s">
        <v>16</v>
      </c>
      <c r="E16" s="14">
        <v>244</v>
      </c>
      <c r="F16" s="11" t="s">
        <v>15</v>
      </c>
      <c r="G16" s="5" t="s">
        <v>91</v>
      </c>
      <c r="H16" s="5" t="s">
        <v>89</v>
      </c>
      <c r="I16" s="26" t="s">
        <v>178</v>
      </c>
      <c r="J16" s="11"/>
      <c r="K16" s="12">
        <v>45412</v>
      </c>
      <c r="L16" s="12"/>
    </row>
    <row r="17" spans="1:12" ht="60" x14ac:dyDescent="0.25">
      <c r="A17" s="11">
        <v>18</v>
      </c>
      <c r="B17" s="11">
        <v>62171</v>
      </c>
      <c r="C17" s="12">
        <v>44904</v>
      </c>
      <c r="D17" s="3" t="s">
        <v>17</v>
      </c>
      <c r="E17" s="14">
        <v>310.18</v>
      </c>
      <c r="F17" s="11" t="s">
        <v>15</v>
      </c>
      <c r="G17" s="5" t="s">
        <v>88</v>
      </c>
      <c r="H17" s="5" t="s">
        <v>89</v>
      </c>
      <c r="I17" s="26" t="s">
        <v>178</v>
      </c>
      <c r="J17" s="11"/>
      <c r="K17" s="12">
        <v>45412</v>
      </c>
      <c r="L17" s="12"/>
    </row>
    <row r="18" spans="1:12" ht="60" x14ac:dyDescent="0.25">
      <c r="A18" s="11">
        <v>19</v>
      </c>
      <c r="B18" s="11">
        <v>62175</v>
      </c>
      <c r="C18" s="12">
        <v>44904</v>
      </c>
      <c r="D18" s="3" t="s">
        <v>18</v>
      </c>
      <c r="E18" s="14">
        <v>84.89</v>
      </c>
      <c r="F18" s="11" t="s">
        <v>15</v>
      </c>
      <c r="G18" s="5" t="s">
        <v>92</v>
      </c>
      <c r="H18" s="5" t="s">
        <v>89</v>
      </c>
      <c r="I18" s="26" t="s">
        <v>178</v>
      </c>
      <c r="J18" s="11"/>
      <c r="K18" s="12">
        <v>45412</v>
      </c>
      <c r="L18" s="12"/>
    </row>
    <row r="19" spans="1:12" ht="60" x14ac:dyDescent="0.25">
      <c r="A19" s="11">
        <v>20</v>
      </c>
      <c r="B19" s="11">
        <v>62174</v>
      </c>
      <c r="C19" s="12">
        <v>44904</v>
      </c>
      <c r="D19" s="3" t="s">
        <v>19</v>
      </c>
      <c r="E19" s="14">
        <v>149.9</v>
      </c>
      <c r="F19" s="11" t="s">
        <v>15</v>
      </c>
      <c r="G19" s="5" t="s">
        <v>93</v>
      </c>
      <c r="H19" s="5" t="s">
        <v>89</v>
      </c>
      <c r="I19" s="26" t="s">
        <v>178</v>
      </c>
      <c r="J19" s="11"/>
      <c r="K19" s="12">
        <v>45412</v>
      </c>
      <c r="L19" s="12"/>
    </row>
    <row r="20" spans="1:12" ht="60" x14ac:dyDescent="0.25">
      <c r="A20" s="11">
        <v>21</v>
      </c>
      <c r="B20" s="11">
        <v>49451</v>
      </c>
      <c r="C20" s="12">
        <v>44634</v>
      </c>
      <c r="D20" s="3" t="s">
        <v>20</v>
      </c>
      <c r="E20" s="14">
        <v>1915.9</v>
      </c>
      <c r="F20" s="11" t="s">
        <v>1</v>
      </c>
      <c r="G20" s="5" t="s">
        <v>90</v>
      </c>
      <c r="H20" s="5" t="s">
        <v>79</v>
      </c>
      <c r="I20" s="26" t="s">
        <v>175</v>
      </c>
      <c r="J20" s="11"/>
      <c r="K20" s="12">
        <v>45412</v>
      </c>
      <c r="L20" s="12"/>
    </row>
    <row r="21" spans="1:12" ht="120" x14ac:dyDescent="0.25">
      <c r="A21" s="11">
        <v>22</v>
      </c>
      <c r="B21" s="11">
        <v>70893</v>
      </c>
      <c r="C21" s="12">
        <v>45107</v>
      </c>
      <c r="D21" s="3" t="s">
        <v>21</v>
      </c>
      <c r="E21" s="14">
        <v>1927</v>
      </c>
      <c r="F21" s="11" t="s">
        <v>1</v>
      </c>
      <c r="G21" s="5" t="s">
        <v>171</v>
      </c>
      <c r="H21" s="5" t="s">
        <v>185</v>
      </c>
      <c r="I21" s="26" t="s">
        <v>183</v>
      </c>
      <c r="J21" s="11"/>
      <c r="K21" s="11"/>
      <c r="L21" s="11"/>
    </row>
    <row r="22" spans="1:12" ht="60" x14ac:dyDescent="0.25">
      <c r="A22" s="11">
        <v>23</v>
      </c>
      <c r="B22" s="11">
        <v>60830</v>
      </c>
      <c r="C22" s="12">
        <v>44876</v>
      </c>
      <c r="D22" s="3" t="s">
        <v>22</v>
      </c>
      <c r="E22" s="14">
        <v>35926.9</v>
      </c>
      <c r="F22" s="11" t="s">
        <v>1</v>
      </c>
      <c r="G22" s="5" t="s">
        <v>23</v>
      </c>
      <c r="H22" s="5" t="s">
        <v>83</v>
      </c>
      <c r="I22" s="26" t="s">
        <v>175</v>
      </c>
      <c r="J22" s="11"/>
      <c r="K22" s="12">
        <v>45412</v>
      </c>
      <c r="L22" s="12"/>
    </row>
    <row r="23" spans="1:12" ht="60" x14ac:dyDescent="0.25">
      <c r="A23" s="11">
        <v>24</v>
      </c>
      <c r="B23" s="11">
        <v>60831</v>
      </c>
      <c r="C23" s="12">
        <v>44876</v>
      </c>
      <c r="D23" s="3" t="s">
        <v>127</v>
      </c>
      <c r="E23" s="14">
        <v>16738.490000000002</v>
      </c>
      <c r="F23" s="11" t="s">
        <v>1</v>
      </c>
      <c r="G23" s="5" t="s">
        <v>24</v>
      </c>
      <c r="H23" s="5" t="s">
        <v>85</v>
      </c>
      <c r="I23" s="26" t="s">
        <v>175</v>
      </c>
      <c r="J23" s="11"/>
      <c r="K23" s="12">
        <v>45412</v>
      </c>
      <c r="L23" s="12"/>
    </row>
    <row r="24" spans="1:12" ht="30" x14ac:dyDescent="0.25">
      <c r="A24" s="11">
        <v>25</v>
      </c>
      <c r="B24" s="11">
        <v>50590</v>
      </c>
      <c r="C24" s="12">
        <v>44657</v>
      </c>
      <c r="D24" s="3" t="s">
        <v>25</v>
      </c>
      <c r="E24" s="14">
        <v>1219.75</v>
      </c>
      <c r="F24" s="11" t="s">
        <v>15</v>
      </c>
      <c r="G24" s="5" t="s">
        <v>26</v>
      </c>
      <c r="H24" s="5" t="s">
        <v>84</v>
      </c>
      <c r="I24" s="26" t="s">
        <v>178</v>
      </c>
      <c r="J24" s="11"/>
      <c r="K24" s="12">
        <v>45412</v>
      </c>
      <c r="L24" s="12"/>
    </row>
    <row r="25" spans="1:12" x14ac:dyDescent="0.25">
      <c r="A25" s="43" t="s">
        <v>27</v>
      </c>
      <c r="B25" s="43"/>
      <c r="C25" s="43"/>
      <c r="D25" s="43"/>
      <c r="E25" s="44" t="e">
        <f>E4+E5+E6+E7+E8+E9+E10+E11+#REF!+#REF!+#REF!+E12+E13+E14+E20+E21+E22+E23</f>
        <v>#REF!</v>
      </c>
      <c r="F25" s="45"/>
      <c r="G25" s="45"/>
      <c r="H25" s="7"/>
      <c r="I25" s="27"/>
      <c r="J25" s="11"/>
      <c r="K25" s="11"/>
      <c r="L25" s="11"/>
    </row>
    <row r="26" spans="1:12" x14ac:dyDescent="0.25">
      <c r="A26" s="43" t="s">
        <v>28</v>
      </c>
      <c r="B26" s="43"/>
      <c r="C26" s="43"/>
      <c r="D26" s="43"/>
      <c r="E26" s="46">
        <f>E15+E16+E17+E18+E19+E24</f>
        <v>2059.9700000000003</v>
      </c>
      <c r="F26" s="46"/>
      <c r="G26" s="46"/>
      <c r="H26" s="8"/>
      <c r="I26" s="28"/>
      <c r="J26" s="11"/>
      <c r="K26" s="11"/>
      <c r="L26" s="11"/>
    </row>
  </sheetData>
  <mergeCells count="5">
    <mergeCell ref="A1:L2"/>
    <mergeCell ref="A25:D25"/>
    <mergeCell ref="A26:D26"/>
    <mergeCell ref="E25:G25"/>
    <mergeCell ref="E26:G26"/>
  </mergeCells>
  <pageMargins left="0.25" right="0.25" top="0.75" bottom="0.75" header="0.3" footer="0.3"/>
  <pageSetup paperSize="9" scale="5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F649-B756-490E-84FC-2109863D24FC}">
  <dimension ref="A1:L28"/>
  <sheetViews>
    <sheetView topLeftCell="H17" workbookViewId="0">
      <selection activeCell="B4" sqref="B4:L24"/>
    </sheetView>
  </sheetViews>
  <sheetFormatPr defaultRowHeight="15" x14ac:dyDescent="0.25"/>
  <cols>
    <col min="1" max="1" width="11.42578125" customWidth="1"/>
    <col min="2" max="2" width="10.140625" customWidth="1"/>
    <col min="3" max="3" width="20.85546875" style="13" customWidth="1"/>
    <col min="4" max="4" width="47" customWidth="1"/>
    <col min="5" max="5" width="10.5703125" style="2" bestFit="1" customWidth="1"/>
    <col min="6" max="6" width="12.5703125" customWidth="1"/>
    <col min="7" max="8" width="55" style="1" customWidth="1"/>
    <col min="9" max="9" width="33.140625" style="1" customWidth="1"/>
    <col min="10" max="10" width="9.140625" style="13"/>
    <col min="11" max="12" width="15.5703125" style="13" customWidth="1"/>
  </cols>
  <sheetData>
    <row r="1" spans="1:12" x14ac:dyDescent="0.25">
      <c r="A1" s="41" t="s">
        <v>104</v>
      </c>
      <c r="B1" s="41"/>
      <c r="C1" s="41"/>
      <c r="D1" s="41"/>
      <c r="E1" s="41"/>
      <c r="F1" s="41"/>
      <c r="G1" s="41"/>
      <c r="H1" s="41"/>
      <c r="I1" s="41"/>
      <c r="J1" s="42"/>
      <c r="K1" s="42"/>
      <c r="L1" s="42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</row>
    <row r="3" spans="1:12" ht="30" x14ac:dyDescent="0.25">
      <c r="A3" s="16" t="s">
        <v>105</v>
      </c>
      <c r="B3" s="16" t="s">
        <v>0</v>
      </c>
      <c r="C3" s="16" t="s">
        <v>106</v>
      </c>
      <c r="D3" s="16" t="s">
        <v>107</v>
      </c>
      <c r="E3" s="17" t="s">
        <v>108</v>
      </c>
      <c r="F3" s="16" t="s">
        <v>109</v>
      </c>
      <c r="G3" s="18" t="s">
        <v>110</v>
      </c>
      <c r="H3" s="16" t="s">
        <v>111</v>
      </c>
      <c r="I3" s="18" t="s">
        <v>176</v>
      </c>
      <c r="J3" s="18" t="s">
        <v>112</v>
      </c>
      <c r="K3" s="18" t="s">
        <v>113</v>
      </c>
      <c r="L3" s="18" t="s">
        <v>116</v>
      </c>
    </row>
    <row r="4" spans="1:12" ht="105" x14ac:dyDescent="0.25">
      <c r="A4" s="3">
        <v>26</v>
      </c>
      <c r="B4" s="3">
        <v>66430</v>
      </c>
      <c r="C4" s="12">
        <v>45008</v>
      </c>
      <c r="D4" s="5" t="s">
        <v>29</v>
      </c>
      <c r="E4" s="4">
        <v>1767.5</v>
      </c>
      <c r="F4" s="3" t="s">
        <v>30</v>
      </c>
      <c r="G4" s="5" t="s">
        <v>129</v>
      </c>
      <c r="H4" s="5" t="s">
        <v>130</v>
      </c>
      <c r="I4" s="23" t="s">
        <v>175</v>
      </c>
      <c r="J4" s="11"/>
      <c r="K4" s="12">
        <v>45471</v>
      </c>
      <c r="L4" s="11"/>
    </row>
    <row r="5" spans="1:12" ht="60" x14ac:dyDescent="0.25">
      <c r="A5" s="3">
        <v>28</v>
      </c>
      <c r="B5" s="3">
        <v>67001</v>
      </c>
      <c r="C5" s="12">
        <v>45021</v>
      </c>
      <c r="D5" s="3" t="s">
        <v>32</v>
      </c>
      <c r="E5" s="4">
        <v>2250.6</v>
      </c>
      <c r="F5" s="3" t="s">
        <v>15</v>
      </c>
      <c r="G5" s="5" t="s">
        <v>94</v>
      </c>
      <c r="H5" s="5" t="s">
        <v>95</v>
      </c>
      <c r="I5" s="23" t="s">
        <v>180</v>
      </c>
      <c r="J5" s="11"/>
      <c r="K5" s="12">
        <v>45471</v>
      </c>
      <c r="L5" s="12"/>
    </row>
    <row r="6" spans="1:12" ht="30" x14ac:dyDescent="0.25">
      <c r="A6" s="3">
        <v>29</v>
      </c>
      <c r="B6" s="3">
        <v>50373</v>
      </c>
      <c r="C6" s="12">
        <v>44652</v>
      </c>
      <c r="D6" s="3" t="s">
        <v>33</v>
      </c>
      <c r="E6" s="4">
        <v>0</v>
      </c>
      <c r="F6" s="3" t="s">
        <v>31</v>
      </c>
      <c r="G6" s="5" t="s">
        <v>96</v>
      </c>
      <c r="H6" s="5" t="s">
        <v>97</v>
      </c>
      <c r="I6" s="23" t="s">
        <v>180</v>
      </c>
      <c r="J6" s="11"/>
      <c r="K6" s="12">
        <v>45471</v>
      </c>
      <c r="L6" s="12"/>
    </row>
    <row r="7" spans="1:12" ht="75" x14ac:dyDescent="0.25">
      <c r="A7" s="3">
        <v>30</v>
      </c>
      <c r="B7" s="3">
        <v>57632</v>
      </c>
      <c r="C7" s="12">
        <v>44798</v>
      </c>
      <c r="D7" s="3" t="s">
        <v>34</v>
      </c>
      <c r="E7" s="4">
        <v>583.12</v>
      </c>
      <c r="F7" s="3" t="s">
        <v>1</v>
      </c>
      <c r="G7" s="5" t="s">
        <v>173</v>
      </c>
      <c r="H7" s="5" t="s">
        <v>172</v>
      </c>
      <c r="I7" s="23" t="s">
        <v>175</v>
      </c>
      <c r="J7" s="11"/>
      <c r="K7" s="12">
        <v>45471</v>
      </c>
      <c r="L7" s="11"/>
    </row>
    <row r="8" spans="1:12" ht="30" x14ac:dyDescent="0.25">
      <c r="A8" s="3">
        <v>31</v>
      </c>
      <c r="B8" s="3">
        <v>62865</v>
      </c>
      <c r="C8" s="12">
        <v>44921</v>
      </c>
      <c r="D8" s="3" t="s">
        <v>35</v>
      </c>
      <c r="E8" s="4">
        <v>1017.9</v>
      </c>
      <c r="F8" s="3" t="s">
        <v>1</v>
      </c>
      <c r="G8" s="5" t="s">
        <v>98</v>
      </c>
      <c r="H8" s="5" t="s">
        <v>99</v>
      </c>
      <c r="I8" s="23" t="s">
        <v>181</v>
      </c>
      <c r="J8" s="11"/>
      <c r="K8" s="12">
        <v>45471</v>
      </c>
      <c r="L8" s="12"/>
    </row>
    <row r="9" spans="1:12" x14ac:dyDescent="0.25">
      <c r="A9" s="3">
        <v>33</v>
      </c>
      <c r="B9" s="3">
        <v>60328</v>
      </c>
      <c r="C9" s="12">
        <v>44862</v>
      </c>
      <c r="D9" s="3" t="s">
        <v>36</v>
      </c>
      <c r="E9" s="4">
        <v>0</v>
      </c>
      <c r="F9" s="3" t="s">
        <v>31</v>
      </c>
      <c r="G9" s="5" t="s">
        <v>100</v>
      </c>
      <c r="H9" s="5" t="s">
        <v>101</v>
      </c>
      <c r="I9" s="23" t="s">
        <v>180</v>
      </c>
      <c r="J9" s="11"/>
      <c r="K9" s="12">
        <v>45471</v>
      </c>
      <c r="L9" s="12"/>
    </row>
    <row r="10" spans="1:12" ht="105" x14ac:dyDescent="0.25">
      <c r="A10" s="3">
        <v>34</v>
      </c>
      <c r="B10" s="3">
        <v>74194</v>
      </c>
      <c r="C10" s="12">
        <v>45174</v>
      </c>
      <c r="D10" s="3" t="s">
        <v>37</v>
      </c>
      <c r="E10" s="4">
        <v>378.01</v>
      </c>
      <c r="F10" s="3" t="s">
        <v>15</v>
      </c>
      <c r="G10" s="5" t="s">
        <v>131</v>
      </c>
      <c r="H10" s="5" t="s">
        <v>132</v>
      </c>
      <c r="I10" s="23" t="s">
        <v>180</v>
      </c>
      <c r="J10" s="11"/>
      <c r="K10" s="12">
        <v>45471</v>
      </c>
      <c r="L10" s="11"/>
    </row>
    <row r="11" spans="1:12" ht="30" x14ac:dyDescent="0.25">
      <c r="A11" s="3">
        <v>35</v>
      </c>
      <c r="B11" s="3">
        <v>69009</v>
      </c>
      <c r="C11" s="12">
        <v>45069</v>
      </c>
      <c r="D11" s="3" t="s">
        <v>38</v>
      </c>
      <c r="E11" s="4">
        <v>0</v>
      </c>
      <c r="F11" s="3" t="s">
        <v>31</v>
      </c>
      <c r="G11" s="5" t="s">
        <v>133</v>
      </c>
      <c r="H11" s="5" t="s">
        <v>134</v>
      </c>
      <c r="I11" s="23" t="s">
        <v>180</v>
      </c>
      <c r="J11" s="11"/>
      <c r="K11" s="12">
        <v>45471</v>
      </c>
      <c r="L11" s="11"/>
    </row>
    <row r="12" spans="1:12" x14ac:dyDescent="0.25">
      <c r="A12" s="3">
        <v>36</v>
      </c>
      <c r="B12" s="3">
        <v>63266</v>
      </c>
      <c r="C12" s="12">
        <v>44935</v>
      </c>
      <c r="D12" s="3" t="s">
        <v>40</v>
      </c>
      <c r="E12" s="4">
        <v>50</v>
      </c>
      <c r="F12" s="3" t="s">
        <v>15</v>
      </c>
      <c r="G12" s="5" t="s">
        <v>39</v>
      </c>
      <c r="H12" s="5" t="s">
        <v>121</v>
      </c>
      <c r="I12" s="23" t="s">
        <v>180</v>
      </c>
      <c r="J12" s="11"/>
      <c r="K12" s="12">
        <v>45471</v>
      </c>
      <c r="L12" s="11"/>
    </row>
    <row r="13" spans="1:12" ht="30" x14ac:dyDescent="0.25">
      <c r="A13" s="3">
        <v>37</v>
      </c>
      <c r="B13" s="3">
        <v>61957</v>
      </c>
      <c r="C13" s="12">
        <v>44902</v>
      </c>
      <c r="D13" s="3" t="s">
        <v>42</v>
      </c>
      <c r="E13" s="4"/>
      <c r="F13" s="3"/>
      <c r="G13" s="5" t="s">
        <v>41</v>
      </c>
      <c r="H13" s="5" t="s">
        <v>121</v>
      </c>
      <c r="I13" s="23" t="s">
        <v>180</v>
      </c>
      <c r="J13" s="11"/>
      <c r="K13" s="12">
        <v>45471</v>
      </c>
      <c r="L13" s="11"/>
    </row>
    <row r="14" spans="1:12" ht="60" x14ac:dyDescent="0.25">
      <c r="A14" s="3">
        <v>38</v>
      </c>
      <c r="B14" s="3">
        <v>62452</v>
      </c>
      <c r="C14" s="12">
        <v>44910</v>
      </c>
      <c r="D14" s="3" t="s">
        <v>43</v>
      </c>
      <c r="E14" s="4">
        <v>105.12</v>
      </c>
      <c r="F14" s="3" t="s">
        <v>1</v>
      </c>
      <c r="G14" s="5" t="s">
        <v>124</v>
      </c>
      <c r="H14" s="5" t="s">
        <v>125</v>
      </c>
      <c r="I14" s="23" t="s">
        <v>175</v>
      </c>
      <c r="J14" s="11"/>
      <c r="K14" s="12">
        <v>45471</v>
      </c>
      <c r="L14" s="11"/>
    </row>
    <row r="15" spans="1:12" x14ac:dyDescent="0.25">
      <c r="A15" s="3">
        <v>39</v>
      </c>
      <c r="B15" s="3">
        <v>51117</v>
      </c>
      <c r="C15" s="12">
        <v>44669</v>
      </c>
      <c r="D15" s="3" t="s">
        <v>44</v>
      </c>
      <c r="E15" s="4">
        <v>0</v>
      </c>
      <c r="F15" s="3" t="s">
        <v>31</v>
      </c>
      <c r="G15" s="5" t="s">
        <v>135</v>
      </c>
      <c r="H15" s="5" t="s">
        <v>146</v>
      </c>
      <c r="I15" s="23" t="s">
        <v>180</v>
      </c>
      <c r="J15" s="11"/>
      <c r="K15" s="12">
        <v>45471</v>
      </c>
      <c r="L15" s="11"/>
    </row>
    <row r="16" spans="1:12" ht="30" x14ac:dyDescent="0.25">
      <c r="A16" s="3">
        <v>40</v>
      </c>
      <c r="B16" s="3">
        <v>60442</v>
      </c>
      <c r="C16" s="12">
        <v>44866</v>
      </c>
      <c r="D16" s="3" t="s">
        <v>46</v>
      </c>
      <c r="E16" s="4">
        <v>244.04</v>
      </c>
      <c r="F16" s="3" t="s">
        <v>15</v>
      </c>
      <c r="G16" s="5" t="s">
        <v>45</v>
      </c>
      <c r="H16" s="5" t="s">
        <v>126</v>
      </c>
      <c r="I16" s="23" t="s">
        <v>178</v>
      </c>
      <c r="J16" s="11"/>
      <c r="K16" s="12">
        <v>45471</v>
      </c>
      <c r="L16" s="11"/>
    </row>
    <row r="17" spans="1:12" ht="30" x14ac:dyDescent="0.25">
      <c r="A17" s="3">
        <v>41</v>
      </c>
      <c r="B17" s="3">
        <v>62238</v>
      </c>
      <c r="C17" s="12">
        <v>44907</v>
      </c>
      <c r="D17" s="3" t="s">
        <v>47</v>
      </c>
      <c r="E17" s="4">
        <v>51</v>
      </c>
      <c r="F17" s="3" t="s">
        <v>30</v>
      </c>
      <c r="G17" s="5" t="s">
        <v>122</v>
      </c>
      <c r="H17" s="5" t="s">
        <v>123</v>
      </c>
      <c r="I17" s="23" t="s">
        <v>180</v>
      </c>
      <c r="J17" s="11"/>
      <c r="K17" s="12">
        <v>45471</v>
      </c>
      <c r="L17" s="11"/>
    </row>
    <row r="18" spans="1:12" ht="60" x14ac:dyDescent="0.25">
      <c r="A18" s="3">
        <v>42</v>
      </c>
      <c r="B18" s="3">
        <v>66158</v>
      </c>
      <c r="C18" s="12">
        <v>45002</v>
      </c>
      <c r="D18" s="3" t="s">
        <v>49</v>
      </c>
      <c r="E18" s="4">
        <v>1752.75</v>
      </c>
      <c r="F18" s="3" t="s">
        <v>30</v>
      </c>
      <c r="G18" s="5" t="s">
        <v>48</v>
      </c>
      <c r="H18" s="5" t="s">
        <v>128</v>
      </c>
      <c r="I18" s="23" t="s">
        <v>180</v>
      </c>
      <c r="J18" s="11"/>
      <c r="K18" s="12">
        <v>45471</v>
      </c>
      <c r="L18" s="11"/>
    </row>
    <row r="19" spans="1:12" ht="45" x14ac:dyDescent="0.25">
      <c r="A19" s="3">
        <v>43</v>
      </c>
      <c r="B19" s="3">
        <v>69469</v>
      </c>
      <c r="C19" s="12">
        <v>45078</v>
      </c>
      <c r="D19" s="3" t="s">
        <v>50</v>
      </c>
      <c r="E19" s="4">
        <v>120</v>
      </c>
      <c r="F19" s="3" t="s">
        <v>15</v>
      </c>
      <c r="G19" s="34" t="s">
        <v>349</v>
      </c>
      <c r="H19" s="5" t="s">
        <v>136</v>
      </c>
      <c r="I19" s="23" t="s">
        <v>178</v>
      </c>
      <c r="J19" s="11"/>
      <c r="K19" s="12">
        <v>45471</v>
      </c>
      <c r="L19" s="11"/>
    </row>
    <row r="20" spans="1:12" ht="30" x14ac:dyDescent="0.25">
      <c r="A20" s="3">
        <v>44</v>
      </c>
      <c r="B20" s="3">
        <v>63291</v>
      </c>
      <c r="C20" s="12">
        <v>44936</v>
      </c>
      <c r="D20" s="3" t="s">
        <v>52</v>
      </c>
      <c r="E20" s="4">
        <v>612.72</v>
      </c>
      <c r="F20" s="3" t="s">
        <v>15</v>
      </c>
      <c r="G20" s="5" t="s">
        <v>51</v>
      </c>
      <c r="H20" s="5" t="s">
        <v>139</v>
      </c>
      <c r="I20" s="23" t="s">
        <v>178</v>
      </c>
      <c r="J20" s="11"/>
      <c r="K20" s="12">
        <v>45471</v>
      </c>
      <c r="L20" s="11"/>
    </row>
    <row r="21" spans="1:12" x14ac:dyDescent="0.25">
      <c r="A21" s="3">
        <v>45</v>
      </c>
      <c r="B21" s="3">
        <v>74691</v>
      </c>
      <c r="C21" s="12">
        <v>45186</v>
      </c>
      <c r="D21" s="3" t="s">
        <v>54</v>
      </c>
      <c r="E21" s="4">
        <v>968.85</v>
      </c>
      <c r="F21" s="3" t="s">
        <v>30</v>
      </c>
      <c r="G21" s="5" t="s">
        <v>53</v>
      </c>
      <c r="H21" s="5" t="s">
        <v>137</v>
      </c>
      <c r="I21" s="23"/>
      <c r="J21" s="11"/>
      <c r="K21" s="12">
        <v>45471</v>
      </c>
      <c r="L21" s="11"/>
    </row>
    <row r="22" spans="1:12" x14ac:dyDescent="0.25">
      <c r="A22" s="3">
        <v>46</v>
      </c>
      <c r="B22" s="3">
        <v>67140</v>
      </c>
      <c r="C22" s="12">
        <v>45025</v>
      </c>
      <c r="D22" s="3" t="s">
        <v>56</v>
      </c>
      <c r="E22" s="4">
        <v>0</v>
      </c>
      <c r="F22" s="3" t="s">
        <v>31</v>
      </c>
      <c r="G22" s="5" t="s">
        <v>55</v>
      </c>
      <c r="H22" s="5" t="s">
        <v>97</v>
      </c>
      <c r="I22" s="23" t="s">
        <v>180</v>
      </c>
      <c r="J22" s="11"/>
      <c r="K22" s="12">
        <v>45471</v>
      </c>
      <c r="L22" s="11"/>
    </row>
    <row r="23" spans="1:12" x14ac:dyDescent="0.25">
      <c r="A23" s="3">
        <v>47</v>
      </c>
      <c r="B23" s="3">
        <v>62107</v>
      </c>
      <c r="C23" s="12">
        <v>44904</v>
      </c>
      <c r="D23" s="3" t="s">
        <v>58</v>
      </c>
      <c r="E23" s="4">
        <v>50</v>
      </c>
      <c r="F23" s="3" t="s">
        <v>15</v>
      </c>
      <c r="G23" s="5" t="s">
        <v>57</v>
      </c>
      <c r="H23" s="5" t="s">
        <v>121</v>
      </c>
      <c r="I23" s="23" t="s">
        <v>180</v>
      </c>
      <c r="J23" s="11"/>
      <c r="K23" s="12">
        <v>45471</v>
      </c>
      <c r="L23" s="11"/>
    </row>
    <row r="24" spans="1:12" ht="45" x14ac:dyDescent="0.25">
      <c r="A24" s="3">
        <v>48</v>
      </c>
      <c r="B24" s="3">
        <v>69865</v>
      </c>
      <c r="C24" s="11" t="s">
        <v>174</v>
      </c>
      <c r="D24" s="3" t="s">
        <v>59</v>
      </c>
      <c r="E24" s="4">
        <v>37.700000000000003</v>
      </c>
      <c r="F24" s="3" t="s">
        <v>30</v>
      </c>
      <c r="G24" s="5" t="s">
        <v>138</v>
      </c>
      <c r="H24" s="5" t="s">
        <v>182</v>
      </c>
      <c r="I24" s="23" t="s">
        <v>175</v>
      </c>
      <c r="J24" s="11"/>
      <c r="K24" s="12">
        <v>45471</v>
      </c>
      <c r="L24" s="11"/>
    </row>
    <row r="25" spans="1:12" x14ac:dyDescent="0.25">
      <c r="A25" s="3">
        <v>49</v>
      </c>
      <c r="B25" s="3"/>
      <c r="C25" s="11"/>
      <c r="D25" s="3"/>
      <c r="E25" s="4"/>
      <c r="F25" s="3"/>
      <c r="G25" s="5"/>
      <c r="H25" s="5"/>
      <c r="I25" s="23"/>
      <c r="J25" s="11"/>
      <c r="K25" s="11"/>
      <c r="L25" s="11"/>
    </row>
    <row r="26" spans="1:12" x14ac:dyDescent="0.25">
      <c r="A26" s="3">
        <v>50</v>
      </c>
      <c r="B26" s="3"/>
      <c r="C26" s="11"/>
      <c r="D26" s="3"/>
      <c r="E26" s="4"/>
      <c r="F26" s="3"/>
      <c r="G26" s="5"/>
      <c r="H26" s="5"/>
      <c r="I26" s="23"/>
      <c r="J26" s="11"/>
      <c r="K26" s="11"/>
      <c r="L26" s="11"/>
    </row>
    <row r="27" spans="1:12" x14ac:dyDescent="0.25">
      <c r="A27" s="3" t="s">
        <v>27</v>
      </c>
      <c r="B27" s="3"/>
      <c r="C27" s="11"/>
      <c r="D27" s="3"/>
      <c r="E27" s="6" t="e">
        <f>E4+E7+E8+#REF!+E14+E17+E18+E21+E24</f>
        <v>#REF!</v>
      </c>
      <c r="F27" s="7"/>
      <c r="G27" s="9"/>
      <c r="H27" s="9"/>
      <c r="I27" s="24"/>
      <c r="J27" s="11"/>
      <c r="K27" s="11"/>
      <c r="L27" s="11"/>
    </row>
    <row r="28" spans="1:12" x14ac:dyDescent="0.25">
      <c r="A28" s="3" t="s">
        <v>28</v>
      </c>
      <c r="B28" s="3"/>
      <c r="C28" s="11"/>
      <c r="D28" s="3"/>
      <c r="E28" s="8">
        <f>E5+E10+E12+E16+E19+E20+E23</f>
        <v>3705.37</v>
      </c>
      <c r="F28" s="8"/>
      <c r="G28" s="10"/>
      <c r="H28" s="10"/>
      <c r="I28" s="22"/>
      <c r="J28" s="11"/>
      <c r="K28" s="11"/>
      <c r="L28" s="11"/>
    </row>
  </sheetData>
  <mergeCells count="1">
    <mergeCell ref="A1:L2"/>
  </mergeCells>
  <pageMargins left="0.51181102362204722" right="0.51181102362204722" top="0.39370078740157483" bottom="0.3937007874015748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D42C-8AB6-4695-A786-35CFB638343A}">
  <dimension ref="A1:L27"/>
  <sheetViews>
    <sheetView topLeftCell="H20" workbookViewId="0">
      <selection activeCell="B4" sqref="B4:L25"/>
    </sheetView>
  </sheetViews>
  <sheetFormatPr defaultRowHeight="15" x14ac:dyDescent="0.25"/>
  <cols>
    <col min="1" max="2" width="10.42578125" style="13" customWidth="1"/>
    <col min="3" max="3" width="20.7109375" style="13" customWidth="1"/>
    <col min="4" max="4" width="47" customWidth="1"/>
    <col min="5" max="5" width="10.5703125" style="2" bestFit="1" customWidth="1"/>
    <col min="6" max="6" width="12.140625" style="13" customWidth="1"/>
    <col min="7" max="8" width="55" style="1" customWidth="1"/>
    <col min="9" max="9" width="33.42578125" style="1" customWidth="1"/>
    <col min="10" max="10" width="12.42578125" customWidth="1"/>
    <col min="11" max="12" width="13.28515625" style="13" customWidth="1"/>
  </cols>
  <sheetData>
    <row r="1" spans="1:12" x14ac:dyDescent="0.25">
      <c r="A1" s="41" t="s">
        <v>104</v>
      </c>
      <c r="B1" s="41"/>
      <c r="C1" s="41"/>
      <c r="D1" s="41"/>
      <c r="E1" s="41"/>
      <c r="F1" s="41"/>
      <c r="G1" s="41"/>
      <c r="H1" s="41"/>
      <c r="I1" s="41"/>
      <c r="J1" s="42"/>
      <c r="K1" s="42"/>
      <c r="L1" s="42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</row>
    <row r="3" spans="1:12" ht="30" x14ac:dyDescent="0.25">
      <c r="A3" s="16" t="s">
        <v>105</v>
      </c>
      <c r="B3" s="16" t="s">
        <v>0</v>
      </c>
      <c r="C3" s="16" t="s">
        <v>106</v>
      </c>
      <c r="D3" s="16" t="s">
        <v>107</v>
      </c>
      <c r="E3" s="17" t="s">
        <v>108</v>
      </c>
      <c r="F3" s="16" t="s">
        <v>109</v>
      </c>
      <c r="G3" s="18" t="s">
        <v>110</v>
      </c>
      <c r="H3" s="16" t="s">
        <v>111</v>
      </c>
      <c r="I3" s="18" t="s">
        <v>176</v>
      </c>
      <c r="J3" s="18" t="s">
        <v>112</v>
      </c>
      <c r="K3" s="18" t="s">
        <v>113</v>
      </c>
      <c r="L3" s="18" t="s">
        <v>116</v>
      </c>
    </row>
    <row r="4" spans="1:12" ht="135" x14ac:dyDescent="0.25">
      <c r="A4" s="11">
        <v>51</v>
      </c>
      <c r="B4" s="11">
        <v>73866</v>
      </c>
      <c r="C4" s="12">
        <v>45170</v>
      </c>
      <c r="D4" s="5" t="s">
        <v>60</v>
      </c>
      <c r="E4" s="4">
        <v>23575</v>
      </c>
      <c r="F4" s="11" t="s">
        <v>1</v>
      </c>
      <c r="G4" s="5" t="s">
        <v>119</v>
      </c>
      <c r="H4" s="5" t="s">
        <v>120</v>
      </c>
      <c r="I4" s="20" t="s">
        <v>175</v>
      </c>
      <c r="J4" s="3"/>
      <c r="K4" s="12">
        <v>45471</v>
      </c>
      <c r="L4" s="11"/>
    </row>
    <row r="5" spans="1:12" ht="45" x14ac:dyDescent="0.25">
      <c r="A5" s="11">
        <v>52</v>
      </c>
      <c r="B5" s="11">
        <v>65726</v>
      </c>
      <c r="C5" s="12">
        <v>44992</v>
      </c>
      <c r="D5" s="3" t="s">
        <v>61</v>
      </c>
      <c r="E5" s="4">
        <v>1804</v>
      </c>
      <c r="F5" s="11" t="s">
        <v>1</v>
      </c>
      <c r="G5" s="5" t="s">
        <v>117</v>
      </c>
      <c r="H5" s="5" t="s">
        <v>118</v>
      </c>
      <c r="I5" s="20" t="s">
        <v>175</v>
      </c>
      <c r="J5" s="3"/>
      <c r="K5" s="12">
        <v>45471</v>
      </c>
      <c r="L5" s="11"/>
    </row>
    <row r="6" spans="1:12" x14ac:dyDescent="0.25">
      <c r="A6" s="11">
        <v>54</v>
      </c>
      <c r="B6" s="11">
        <v>66011</v>
      </c>
      <c r="C6" s="12">
        <v>44999</v>
      </c>
      <c r="D6" s="3" t="s">
        <v>62</v>
      </c>
      <c r="E6" s="4">
        <v>400</v>
      </c>
      <c r="F6" s="11" t="s">
        <v>1</v>
      </c>
      <c r="G6" s="5" t="s">
        <v>102</v>
      </c>
      <c r="H6" s="5" t="s">
        <v>103</v>
      </c>
      <c r="I6" s="20" t="s">
        <v>175</v>
      </c>
      <c r="J6" s="3"/>
      <c r="K6" s="12">
        <v>45471</v>
      </c>
      <c r="L6" s="12"/>
    </row>
    <row r="7" spans="1:12" ht="30" x14ac:dyDescent="0.25">
      <c r="A7" s="11">
        <v>55</v>
      </c>
      <c r="B7" s="11">
        <v>63868</v>
      </c>
      <c r="C7" s="12">
        <v>44950</v>
      </c>
      <c r="D7" s="3" t="s">
        <v>63</v>
      </c>
      <c r="E7" s="4">
        <v>0</v>
      </c>
      <c r="F7" s="11" t="s">
        <v>31</v>
      </c>
      <c r="G7" s="5" t="s">
        <v>140</v>
      </c>
      <c r="H7" s="5" t="s">
        <v>141</v>
      </c>
      <c r="I7" s="20" t="s">
        <v>180</v>
      </c>
      <c r="J7" s="3"/>
      <c r="K7" s="12">
        <v>45471</v>
      </c>
      <c r="L7" s="11"/>
    </row>
    <row r="8" spans="1:12" x14ac:dyDescent="0.25">
      <c r="A8" s="11">
        <v>56</v>
      </c>
      <c r="B8" s="11">
        <v>54764</v>
      </c>
      <c r="C8" s="12">
        <v>44739</v>
      </c>
      <c r="D8" s="3" t="s">
        <v>64</v>
      </c>
      <c r="E8" s="4">
        <v>136.4</v>
      </c>
      <c r="F8" s="11" t="s">
        <v>1</v>
      </c>
      <c r="G8" s="3" t="s">
        <v>142</v>
      </c>
      <c r="H8" s="3" t="s">
        <v>143</v>
      </c>
      <c r="I8" s="25" t="s">
        <v>175</v>
      </c>
      <c r="J8" s="3"/>
      <c r="K8" s="12">
        <v>45471</v>
      </c>
      <c r="L8" s="11"/>
    </row>
    <row r="9" spans="1:12" x14ac:dyDescent="0.25">
      <c r="A9" s="11">
        <v>57</v>
      </c>
      <c r="B9" s="11">
        <v>56608</v>
      </c>
      <c r="C9" s="12">
        <v>44777</v>
      </c>
      <c r="D9" s="3" t="s">
        <v>65</v>
      </c>
      <c r="E9" s="4">
        <v>245.3</v>
      </c>
      <c r="F9" s="11" t="s">
        <v>1</v>
      </c>
      <c r="G9" s="5" t="s">
        <v>144</v>
      </c>
      <c r="H9" s="5" t="s">
        <v>145</v>
      </c>
      <c r="I9" s="20" t="s">
        <v>175</v>
      </c>
      <c r="J9" s="3"/>
      <c r="K9" s="12">
        <v>45471</v>
      </c>
      <c r="L9" s="11"/>
    </row>
    <row r="10" spans="1:12" ht="30" x14ac:dyDescent="0.25">
      <c r="A10" s="11">
        <v>58</v>
      </c>
      <c r="B10" s="11">
        <v>63973</v>
      </c>
      <c r="C10" s="12">
        <v>44952</v>
      </c>
      <c r="D10" s="3" t="s">
        <v>66</v>
      </c>
      <c r="E10" s="4">
        <v>627.25</v>
      </c>
      <c r="F10" s="11" t="s">
        <v>1</v>
      </c>
      <c r="G10" s="5" t="s">
        <v>147</v>
      </c>
      <c r="H10" s="5" t="s">
        <v>148</v>
      </c>
      <c r="I10" s="20" t="s">
        <v>175</v>
      </c>
      <c r="J10" s="3"/>
      <c r="K10" s="12">
        <v>45471</v>
      </c>
      <c r="L10" s="11"/>
    </row>
    <row r="11" spans="1:12" x14ac:dyDescent="0.25">
      <c r="A11" s="11">
        <v>59</v>
      </c>
      <c r="B11" s="11">
        <v>54223</v>
      </c>
      <c r="C11" s="12">
        <v>44727</v>
      </c>
      <c r="D11" s="3" t="s">
        <v>67</v>
      </c>
      <c r="E11" s="4">
        <v>250</v>
      </c>
      <c r="F11" s="11" t="s">
        <v>15</v>
      </c>
      <c r="G11" s="5" t="s">
        <v>149</v>
      </c>
      <c r="H11" s="5" t="s">
        <v>150</v>
      </c>
      <c r="I11" s="20" t="s">
        <v>178</v>
      </c>
      <c r="J11" s="3"/>
      <c r="K11" s="12">
        <v>45471</v>
      </c>
      <c r="L11" s="11"/>
    </row>
    <row r="12" spans="1:12" x14ac:dyDescent="0.25">
      <c r="A12" s="11">
        <v>60</v>
      </c>
      <c r="B12" s="11">
        <v>64712</v>
      </c>
      <c r="C12" s="12">
        <v>44968</v>
      </c>
      <c r="D12" s="3" t="s">
        <v>69</v>
      </c>
      <c r="E12" s="4">
        <v>962.13</v>
      </c>
      <c r="F12" s="11" t="s">
        <v>1</v>
      </c>
      <c r="G12" s="5" t="s">
        <v>68</v>
      </c>
      <c r="H12" s="5" t="s">
        <v>179</v>
      </c>
      <c r="I12" s="20" t="s">
        <v>177</v>
      </c>
      <c r="J12" s="3"/>
      <c r="K12" s="12">
        <v>45471</v>
      </c>
      <c r="L12" s="11"/>
    </row>
    <row r="13" spans="1:12" ht="45" x14ac:dyDescent="0.25">
      <c r="A13" s="11">
        <v>61</v>
      </c>
      <c r="B13" s="11">
        <v>69151</v>
      </c>
      <c r="C13" s="12">
        <v>45072</v>
      </c>
      <c r="D13" s="3">
        <v>34</v>
      </c>
      <c r="E13" s="4">
        <v>330</v>
      </c>
      <c r="F13" s="11" t="s">
        <v>1</v>
      </c>
      <c r="G13" s="5" t="s">
        <v>151</v>
      </c>
      <c r="H13" s="5" t="s">
        <v>158</v>
      </c>
      <c r="I13" s="20" t="s">
        <v>175</v>
      </c>
      <c r="J13" s="3"/>
      <c r="K13" s="12">
        <v>45471</v>
      </c>
      <c r="L13" s="11"/>
    </row>
    <row r="14" spans="1:12" ht="45" x14ac:dyDescent="0.25">
      <c r="A14" s="11">
        <v>62</v>
      </c>
      <c r="B14" s="11">
        <v>69152</v>
      </c>
      <c r="C14" s="12">
        <v>45072</v>
      </c>
      <c r="D14" s="3">
        <v>35</v>
      </c>
      <c r="E14" s="4">
        <v>139.69999999999999</v>
      </c>
      <c r="F14" s="11" t="s">
        <v>1</v>
      </c>
      <c r="G14" s="5" t="s">
        <v>152</v>
      </c>
      <c r="H14" s="5" t="s">
        <v>158</v>
      </c>
      <c r="I14" s="20" t="s">
        <v>175</v>
      </c>
      <c r="J14" s="3"/>
      <c r="K14" s="12">
        <v>45471</v>
      </c>
      <c r="L14" s="11"/>
    </row>
    <row r="15" spans="1:12" ht="45" x14ac:dyDescent="0.25">
      <c r="A15" s="11">
        <v>63</v>
      </c>
      <c r="B15" s="11">
        <v>69153</v>
      </c>
      <c r="C15" s="12">
        <v>45072</v>
      </c>
      <c r="D15" s="3">
        <v>36</v>
      </c>
      <c r="E15" s="4">
        <v>183.7</v>
      </c>
      <c r="F15" s="11" t="s">
        <v>1</v>
      </c>
      <c r="G15" s="5" t="s">
        <v>153</v>
      </c>
      <c r="H15" s="5" t="s">
        <v>158</v>
      </c>
      <c r="I15" s="20" t="s">
        <v>175</v>
      </c>
      <c r="J15" s="3"/>
      <c r="K15" s="12">
        <v>45471</v>
      </c>
      <c r="L15" s="11"/>
    </row>
    <row r="16" spans="1:12" ht="45" x14ac:dyDescent="0.25">
      <c r="A16" s="11">
        <v>64</v>
      </c>
      <c r="B16" s="11">
        <v>69154</v>
      </c>
      <c r="C16" s="12">
        <v>45072</v>
      </c>
      <c r="D16" s="3">
        <v>37</v>
      </c>
      <c r="E16" s="4">
        <v>217.8</v>
      </c>
      <c r="F16" s="11" t="s">
        <v>1</v>
      </c>
      <c r="G16" s="5" t="s">
        <v>154</v>
      </c>
      <c r="H16" s="5" t="s">
        <v>158</v>
      </c>
      <c r="I16" s="20" t="s">
        <v>175</v>
      </c>
      <c r="J16" s="3"/>
      <c r="K16" s="12">
        <v>45471</v>
      </c>
      <c r="L16" s="11"/>
    </row>
    <row r="17" spans="1:12" ht="45" x14ac:dyDescent="0.25">
      <c r="A17" s="11">
        <v>65</v>
      </c>
      <c r="B17" s="11">
        <v>69155</v>
      </c>
      <c r="C17" s="12">
        <v>45072</v>
      </c>
      <c r="D17" s="3">
        <v>38</v>
      </c>
      <c r="E17" s="4">
        <v>177.1</v>
      </c>
      <c r="F17" s="11" t="s">
        <v>1</v>
      </c>
      <c r="G17" s="5" t="s">
        <v>155</v>
      </c>
      <c r="H17" s="5" t="s">
        <v>158</v>
      </c>
      <c r="I17" s="20" t="s">
        <v>175</v>
      </c>
      <c r="J17" s="3"/>
      <c r="K17" s="12">
        <v>45471</v>
      </c>
      <c r="L17" s="11"/>
    </row>
    <row r="18" spans="1:12" ht="45" x14ac:dyDescent="0.25">
      <c r="A18" s="11">
        <v>67</v>
      </c>
      <c r="B18" s="11">
        <v>74256</v>
      </c>
      <c r="C18" s="12">
        <v>45177</v>
      </c>
      <c r="D18" s="3" t="s">
        <v>70</v>
      </c>
      <c r="E18" s="4">
        <v>58.3</v>
      </c>
      <c r="F18" s="11" t="s">
        <v>1</v>
      </c>
      <c r="G18" s="5" t="s">
        <v>156</v>
      </c>
      <c r="H18" s="5" t="s">
        <v>157</v>
      </c>
      <c r="I18" s="20" t="s">
        <v>175</v>
      </c>
      <c r="J18" s="3"/>
      <c r="K18" s="12">
        <v>45471</v>
      </c>
      <c r="L18" s="11"/>
    </row>
    <row r="19" spans="1:12" ht="73.5" customHeight="1" x14ac:dyDescent="0.25">
      <c r="A19" s="11">
        <v>68</v>
      </c>
      <c r="B19" s="11">
        <v>74098</v>
      </c>
      <c r="C19" s="12">
        <v>45174</v>
      </c>
      <c r="D19" s="3" t="s">
        <v>71</v>
      </c>
      <c r="E19" s="4">
        <v>7.7</v>
      </c>
      <c r="F19" s="11" t="s">
        <v>1</v>
      </c>
      <c r="G19" s="5" t="s">
        <v>159</v>
      </c>
      <c r="H19" s="5" t="s">
        <v>157</v>
      </c>
      <c r="I19" s="20" t="s">
        <v>175</v>
      </c>
      <c r="J19" s="3"/>
      <c r="K19" s="12">
        <v>45471</v>
      </c>
      <c r="L19" s="11"/>
    </row>
    <row r="20" spans="1:12" ht="60" x14ac:dyDescent="0.25">
      <c r="A20" s="11">
        <v>69</v>
      </c>
      <c r="B20" s="11">
        <v>73592</v>
      </c>
      <c r="C20" s="12">
        <v>45163</v>
      </c>
      <c r="D20" s="3" t="s">
        <v>72</v>
      </c>
      <c r="E20" s="4">
        <v>33</v>
      </c>
      <c r="F20" s="11" t="s">
        <v>1</v>
      </c>
      <c r="G20" s="5" t="s">
        <v>159</v>
      </c>
      <c r="H20" s="5" t="s">
        <v>157</v>
      </c>
      <c r="I20" s="20" t="s">
        <v>175</v>
      </c>
      <c r="J20" s="3"/>
      <c r="K20" s="12">
        <v>45471</v>
      </c>
      <c r="L20" s="11"/>
    </row>
    <row r="21" spans="1:12" ht="45" x14ac:dyDescent="0.25">
      <c r="A21" s="11">
        <v>70</v>
      </c>
      <c r="B21" s="11">
        <v>74641</v>
      </c>
      <c r="C21" s="12">
        <v>45185</v>
      </c>
      <c r="D21" s="3" t="s">
        <v>73</v>
      </c>
      <c r="E21" s="4">
        <v>19.8</v>
      </c>
      <c r="F21" s="11" t="s">
        <v>1</v>
      </c>
      <c r="G21" s="5" t="s">
        <v>156</v>
      </c>
      <c r="H21" s="5" t="s">
        <v>157</v>
      </c>
      <c r="I21" s="20" t="s">
        <v>175</v>
      </c>
      <c r="J21" s="3"/>
      <c r="K21" s="12">
        <v>45471</v>
      </c>
      <c r="L21" s="11"/>
    </row>
    <row r="22" spans="1:12" ht="60" x14ac:dyDescent="0.25">
      <c r="A22" s="11">
        <v>71</v>
      </c>
      <c r="B22" s="11">
        <v>74134</v>
      </c>
      <c r="C22" s="12">
        <v>45174</v>
      </c>
      <c r="D22" s="3" t="s">
        <v>74</v>
      </c>
      <c r="E22" s="4">
        <v>16.5</v>
      </c>
      <c r="F22" s="11" t="s">
        <v>1</v>
      </c>
      <c r="G22" s="5" t="s">
        <v>159</v>
      </c>
      <c r="H22" s="5" t="s">
        <v>158</v>
      </c>
      <c r="I22" s="20" t="s">
        <v>175</v>
      </c>
      <c r="J22" s="3"/>
      <c r="K22" s="12">
        <v>45471</v>
      </c>
      <c r="L22" s="11"/>
    </row>
    <row r="23" spans="1:12" x14ac:dyDescent="0.25">
      <c r="A23" s="11">
        <v>73</v>
      </c>
      <c r="B23" s="11">
        <v>76060</v>
      </c>
      <c r="C23" s="11"/>
      <c r="D23" s="3" t="s">
        <v>75</v>
      </c>
      <c r="E23" s="4">
        <v>50</v>
      </c>
      <c r="F23" s="11" t="s">
        <v>15</v>
      </c>
      <c r="G23" s="5" t="s">
        <v>160</v>
      </c>
      <c r="H23" s="5" t="s">
        <v>161</v>
      </c>
      <c r="I23" s="20" t="s">
        <v>180</v>
      </c>
      <c r="J23" s="3"/>
      <c r="K23" s="12">
        <v>45471</v>
      </c>
      <c r="L23" s="11"/>
    </row>
    <row r="24" spans="1:12" x14ac:dyDescent="0.25">
      <c r="A24" s="11">
        <v>74</v>
      </c>
      <c r="B24" s="11">
        <v>74197</v>
      </c>
      <c r="C24" s="12">
        <v>45174</v>
      </c>
      <c r="D24" s="3" t="s">
        <v>76</v>
      </c>
      <c r="E24" s="4">
        <v>0</v>
      </c>
      <c r="F24" s="11" t="s">
        <v>31</v>
      </c>
      <c r="G24" s="5" t="s">
        <v>160</v>
      </c>
      <c r="H24" s="5" t="s">
        <v>161</v>
      </c>
      <c r="I24" s="20" t="s">
        <v>180</v>
      </c>
      <c r="J24" s="3"/>
      <c r="K24" s="12">
        <v>45471</v>
      </c>
      <c r="L24" s="11"/>
    </row>
    <row r="25" spans="1:12" ht="60" x14ac:dyDescent="0.25">
      <c r="A25" s="11">
        <v>75</v>
      </c>
      <c r="B25" s="11">
        <v>74526</v>
      </c>
      <c r="C25" s="12">
        <v>45183</v>
      </c>
      <c r="D25" s="5" t="s">
        <v>77</v>
      </c>
      <c r="E25" s="4">
        <v>1122</v>
      </c>
      <c r="F25" s="11" t="s">
        <v>1</v>
      </c>
      <c r="G25" s="5" t="s">
        <v>162</v>
      </c>
      <c r="H25" s="5" t="s">
        <v>157</v>
      </c>
      <c r="I25" s="20"/>
      <c r="J25" s="3"/>
      <c r="K25" s="12">
        <v>45471</v>
      </c>
      <c r="L25" s="11"/>
    </row>
    <row r="26" spans="1:12" x14ac:dyDescent="0.25">
      <c r="A26" s="11" t="s">
        <v>27</v>
      </c>
      <c r="B26" s="11"/>
      <c r="C26" s="11"/>
      <c r="D26" s="3"/>
      <c r="E26" s="6" t="e">
        <f>E4+E5+#REF!+E6+E8+E9+E10+E12+E13+E14+E15+E16+E17+E18+E19+E20+E21+E22+#REF!+E25</f>
        <v>#REF!</v>
      </c>
      <c r="F26" s="19"/>
      <c r="G26" s="9"/>
      <c r="H26" s="9"/>
      <c r="I26" s="21"/>
      <c r="J26" s="3"/>
      <c r="K26" s="11"/>
      <c r="L26" s="11"/>
    </row>
    <row r="27" spans="1:12" x14ac:dyDescent="0.25">
      <c r="A27" s="11" t="s">
        <v>28</v>
      </c>
      <c r="B27" s="11"/>
      <c r="C27" s="11"/>
      <c r="D27" s="3"/>
      <c r="E27" s="8" t="e">
        <f>E11+#REF!+E23</f>
        <v>#REF!</v>
      </c>
      <c r="F27" s="8"/>
      <c r="G27" s="10"/>
      <c r="H27" s="10"/>
      <c r="I27" s="22"/>
      <c r="J27" s="3"/>
      <c r="K27" s="11"/>
      <c r="L27" s="11"/>
    </row>
  </sheetData>
  <mergeCells count="1">
    <mergeCell ref="A1:L2"/>
  </mergeCells>
  <pageMargins left="0.51181102362204722" right="0.51181102362204722" top="0.39370078740157483" bottom="0.3937007874015748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C011-E984-44E2-9D35-71CDF745E234}">
  <dimension ref="A1:L151"/>
  <sheetViews>
    <sheetView topLeftCell="H147" workbookViewId="0">
      <selection activeCell="B4" sqref="B4:L151"/>
    </sheetView>
  </sheetViews>
  <sheetFormatPr defaultRowHeight="15" x14ac:dyDescent="0.25"/>
  <cols>
    <col min="1" max="2" width="10.42578125" style="13" customWidth="1"/>
    <col min="3" max="3" width="20.7109375" style="13" customWidth="1"/>
    <col min="4" max="4" width="47" customWidth="1"/>
    <col min="5" max="5" width="21.5703125" style="2" customWidth="1"/>
    <col min="6" max="6" width="12.140625" style="13" customWidth="1"/>
    <col min="7" max="8" width="55" style="1" customWidth="1"/>
    <col min="9" max="9" width="33.42578125" style="1" customWidth="1"/>
    <col min="10" max="10" width="12.42578125" customWidth="1"/>
    <col min="11" max="12" width="13.28515625" style="13" customWidth="1"/>
  </cols>
  <sheetData>
    <row r="1" spans="1:12" x14ac:dyDescent="0.25">
      <c r="A1" s="41" t="s">
        <v>104</v>
      </c>
      <c r="B1" s="41"/>
      <c r="C1" s="41"/>
      <c r="D1" s="41"/>
      <c r="E1" s="41"/>
      <c r="F1" s="41"/>
      <c r="G1" s="41"/>
      <c r="H1" s="41"/>
      <c r="I1" s="41"/>
      <c r="J1" s="42"/>
      <c r="K1" s="42"/>
      <c r="L1" s="42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</row>
    <row r="3" spans="1:12" ht="30" x14ac:dyDescent="0.25">
      <c r="A3" s="16" t="s">
        <v>105</v>
      </c>
      <c r="B3" s="16" t="s">
        <v>0</v>
      </c>
      <c r="C3" s="16" t="s">
        <v>106</v>
      </c>
      <c r="D3" s="16" t="s">
        <v>107</v>
      </c>
      <c r="E3" s="17" t="s">
        <v>108</v>
      </c>
      <c r="F3" s="16" t="s">
        <v>109</v>
      </c>
      <c r="G3" s="18" t="s">
        <v>110</v>
      </c>
      <c r="H3" s="16" t="s">
        <v>111</v>
      </c>
      <c r="I3" s="18" t="s">
        <v>176</v>
      </c>
      <c r="J3" s="18" t="s">
        <v>112</v>
      </c>
      <c r="K3" s="18" t="s">
        <v>113</v>
      </c>
      <c r="L3" s="18" t="s">
        <v>116</v>
      </c>
    </row>
    <row r="4" spans="1:12" ht="30" x14ac:dyDescent="0.25">
      <c r="A4">
        <v>1</v>
      </c>
      <c r="B4" s="11">
        <v>43226</v>
      </c>
      <c r="C4" s="12">
        <v>44492</v>
      </c>
      <c r="D4" s="34" t="s">
        <v>186</v>
      </c>
      <c r="E4" s="33">
        <v>4381.8</v>
      </c>
      <c r="F4" s="11" t="s">
        <v>327</v>
      </c>
      <c r="G4" s="35" t="s">
        <v>328</v>
      </c>
      <c r="H4" s="35" t="s">
        <v>329</v>
      </c>
      <c r="I4" s="26" t="s">
        <v>175</v>
      </c>
      <c r="J4" s="31"/>
      <c r="K4" s="30"/>
      <c r="L4" s="29"/>
    </row>
    <row r="5" spans="1:12" ht="30" x14ac:dyDescent="0.25">
      <c r="A5">
        <v>5</v>
      </c>
      <c r="B5" s="11">
        <v>45004</v>
      </c>
      <c r="C5" s="12">
        <v>44525</v>
      </c>
      <c r="D5" s="34" t="s">
        <v>187</v>
      </c>
      <c r="E5" s="33">
        <v>430</v>
      </c>
      <c r="F5" s="11" t="s">
        <v>330</v>
      </c>
      <c r="G5" s="34" t="s">
        <v>331</v>
      </c>
      <c r="H5" s="5" t="s">
        <v>333</v>
      </c>
      <c r="I5" s="26" t="s">
        <v>178</v>
      </c>
      <c r="J5" s="31"/>
      <c r="K5" s="30"/>
      <c r="L5" s="29"/>
    </row>
    <row r="6" spans="1:12" ht="30" x14ac:dyDescent="0.25">
      <c r="A6">
        <v>6</v>
      </c>
      <c r="B6" s="11">
        <v>45144</v>
      </c>
      <c r="C6" s="12">
        <v>44529</v>
      </c>
      <c r="D6" s="34" t="s">
        <v>188</v>
      </c>
      <c r="E6" s="33">
        <v>250</v>
      </c>
      <c r="F6" s="11" t="s">
        <v>327</v>
      </c>
      <c r="G6" s="34" t="s">
        <v>332</v>
      </c>
      <c r="H6" s="5" t="s">
        <v>103</v>
      </c>
      <c r="I6" s="32" t="s">
        <v>175</v>
      </c>
      <c r="J6" s="31"/>
      <c r="K6" s="30"/>
      <c r="L6" s="29"/>
    </row>
    <row r="7" spans="1:12" ht="30" x14ac:dyDescent="0.25">
      <c r="A7">
        <v>7</v>
      </c>
      <c r="B7" s="11">
        <v>45493</v>
      </c>
      <c r="C7" s="12">
        <v>44536</v>
      </c>
      <c r="D7" s="34" t="s">
        <v>189</v>
      </c>
      <c r="E7" s="33">
        <v>350</v>
      </c>
      <c r="F7" s="11" t="s">
        <v>330</v>
      </c>
      <c r="G7" s="34" t="s">
        <v>331</v>
      </c>
      <c r="H7" s="5" t="s">
        <v>333</v>
      </c>
      <c r="I7" s="26" t="s">
        <v>178</v>
      </c>
      <c r="J7" s="31"/>
      <c r="K7" s="30"/>
      <c r="L7" s="29"/>
    </row>
    <row r="8" spans="1:12" ht="30" x14ac:dyDescent="0.25">
      <c r="A8">
        <v>8</v>
      </c>
      <c r="B8" s="11">
        <v>45721</v>
      </c>
      <c r="C8" s="12">
        <v>44541</v>
      </c>
      <c r="D8" s="34" t="s">
        <v>190</v>
      </c>
      <c r="E8" s="33">
        <v>330</v>
      </c>
      <c r="F8" s="11" t="s">
        <v>330</v>
      </c>
      <c r="G8" s="34" t="s">
        <v>331</v>
      </c>
      <c r="H8" s="5" t="s">
        <v>333</v>
      </c>
      <c r="I8" s="26" t="s">
        <v>178</v>
      </c>
      <c r="J8" s="31"/>
      <c r="K8" s="30"/>
      <c r="L8" s="29"/>
    </row>
    <row r="9" spans="1:12" ht="30" x14ac:dyDescent="0.25">
      <c r="A9">
        <v>12</v>
      </c>
      <c r="B9" s="11">
        <v>47758</v>
      </c>
      <c r="C9" s="12">
        <v>44594</v>
      </c>
      <c r="D9" s="34" t="s">
        <v>191</v>
      </c>
      <c r="E9" s="33">
        <v>250</v>
      </c>
      <c r="F9" s="11" t="s">
        <v>327</v>
      </c>
      <c r="G9" s="34" t="s">
        <v>332</v>
      </c>
      <c r="H9" s="5" t="s">
        <v>103</v>
      </c>
      <c r="I9" s="26" t="s">
        <v>175</v>
      </c>
      <c r="J9" s="31"/>
      <c r="K9" s="30"/>
      <c r="L9" s="29"/>
    </row>
    <row r="10" spans="1:12" ht="30" x14ac:dyDescent="0.25">
      <c r="A10">
        <v>13</v>
      </c>
      <c r="B10" s="11">
        <v>48546</v>
      </c>
      <c r="C10" s="12">
        <v>44613</v>
      </c>
      <c r="D10" s="34" t="s">
        <v>192</v>
      </c>
      <c r="E10" s="33">
        <v>280</v>
      </c>
      <c r="F10" s="11" t="s">
        <v>327</v>
      </c>
      <c r="G10" s="34" t="s">
        <v>334</v>
      </c>
      <c r="H10" s="5" t="s">
        <v>103</v>
      </c>
      <c r="I10" s="26" t="s">
        <v>175</v>
      </c>
      <c r="J10" s="31"/>
      <c r="K10" s="30"/>
      <c r="L10" s="29"/>
    </row>
    <row r="11" spans="1:12" ht="45" x14ac:dyDescent="0.25">
      <c r="A11">
        <v>21</v>
      </c>
      <c r="B11" s="11">
        <v>50197</v>
      </c>
      <c r="C11" s="11"/>
      <c r="D11" s="34" t="s">
        <v>193</v>
      </c>
      <c r="E11" s="33">
        <v>1726.2</v>
      </c>
      <c r="F11" s="11" t="s">
        <v>327</v>
      </c>
      <c r="G11" s="34" t="s">
        <v>335</v>
      </c>
      <c r="H11" s="35" t="s">
        <v>336</v>
      </c>
      <c r="I11" s="26" t="s">
        <v>337</v>
      </c>
      <c r="J11" s="31"/>
      <c r="K11" s="30"/>
      <c r="L11" s="29"/>
    </row>
    <row r="12" spans="1:12" ht="36" customHeight="1" x14ac:dyDescent="0.25">
      <c r="A12"/>
      <c r="B12" s="11">
        <v>62029</v>
      </c>
      <c r="C12" s="12">
        <v>44903</v>
      </c>
      <c r="D12" s="34" t="s">
        <v>194</v>
      </c>
      <c r="E12" s="33">
        <v>400</v>
      </c>
      <c r="F12" s="11" t="s">
        <v>330</v>
      </c>
      <c r="G12" s="34" t="s">
        <v>331</v>
      </c>
      <c r="H12" s="5" t="s">
        <v>333</v>
      </c>
      <c r="I12" s="26" t="s">
        <v>178</v>
      </c>
      <c r="J12" s="3"/>
      <c r="K12" s="11"/>
      <c r="L12" s="11"/>
    </row>
    <row r="13" spans="1:12" ht="30" x14ac:dyDescent="0.25">
      <c r="A13"/>
      <c r="B13" s="11">
        <v>63406</v>
      </c>
      <c r="C13" s="12">
        <v>44939</v>
      </c>
      <c r="D13" s="34" t="s">
        <v>195</v>
      </c>
      <c r="E13" s="33">
        <v>950</v>
      </c>
      <c r="F13" s="11" t="s">
        <v>327</v>
      </c>
      <c r="G13" s="34" t="s">
        <v>338</v>
      </c>
      <c r="H13" s="5" t="s">
        <v>103</v>
      </c>
      <c r="I13" s="26" t="s">
        <v>175</v>
      </c>
      <c r="J13" s="3"/>
      <c r="K13" s="11"/>
      <c r="L13" s="11"/>
    </row>
    <row r="14" spans="1:12" ht="30" x14ac:dyDescent="0.25">
      <c r="A14"/>
      <c r="B14" s="11">
        <v>63695</v>
      </c>
      <c r="C14" s="12">
        <v>44946</v>
      </c>
      <c r="D14" s="34" t="s">
        <v>196</v>
      </c>
      <c r="E14" s="33">
        <v>90</v>
      </c>
      <c r="F14" s="13" t="s">
        <v>327</v>
      </c>
      <c r="G14" s="34" t="s">
        <v>339</v>
      </c>
      <c r="H14" s="5" t="s">
        <v>103</v>
      </c>
      <c r="I14" s="26" t="s">
        <v>175</v>
      </c>
      <c r="J14" s="3"/>
      <c r="K14" s="11"/>
      <c r="L14" s="11"/>
    </row>
    <row r="15" spans="1:12" ht="45" x14ac:dyDescent="0.25">
      <c r="A15"/>
      <c r="B15" s="11">
        <v>64539</v>
      </c>
      <c r="C15" s="12">
        <v>44964</v>
      </c>
      <c r="D15" s="34" t="s">
        <v>197</v>
      </c>
      <c r="E15" s="33">
        <v>168</v>
      </c>
      <c r="F15" s="11" t="s">
        <v>327</v>
      </c>
      <c r="G15" s="34" t="s">
        <v>340</v>
      </c>
      <c r="H15" s="5" t="s">
        <v>103</v>
      </c>
      <c r="I15" s="26" t="s">
        <v>175</v>
      </c>
      <c r="J15" s="3"/>
      <c r="K15" s="11"/>
      <c r="L15" s="11"/>
    </row>
    <row r="16" spans="1:12" ht="45" x14ac:dyDescent="0.25">
      <c r="A16"/>
      <c r="B16" s="11">
        <v>64671</v>
      </c>
      <c r="C16" s="12">
        <v>44967</v>
      </c>
      <c r="D16" s="34" t="s">
        <v>198</v>
      </c>
      <c r="E16" s="33">
        <v>39</v>
      </c>
      <c r="F16" s="11" t="s">
        <v>327</v>
      </c>
      <c r="G16" s="34" t="s">
        <v>341</v>
      </c>
      <c r="H16" s="5" t="s">
        <v>103</v>
      </c>
      <c r="I16" s="26" t="s">
        <v>175</v>
      </c>
      <c r="J16" s="3"/>
      <c r="K16" s="11"/>
      <c r="L16" s="11"/>
    </row>
    <row r="17" spans="1:12" ht="30" x14ac:dyDescent="0.25">
      <c r="A17"/>
      <c r="B17" s="11">
        <v>66915</v>
      </c>
      <c r="C17" s="12">
        <v>45019</v>
      </c>
      <c r="D17" s="34" t="s">
        <v>199</v>
      </c>
      <c r="E17" s="33">
        <v>590</v>
      </c>
      <c r="F17" s="11" t="s">
        <v>330</v>
      </c>
      <c r="G17" s="34" t="s">
        <v>331</v>
      </c>
      <c r="H17" s="5" t="s">
        <v>333</v>
      </c>
      <c r="I17" s="26" t="s">
        <v>178</v>
      </c>
      <c r="J17" s="3"/>
      <c r="K17" s="11"/>
      <c r="L17" s="11"/>
    </row>
    <row r="18" spans="1:12" ht="45" x14ac:dyDescent="0.25">
      <c r="A18"/>
      <c r="B18" s="11">
        <v>67311</v>
      </c>
      <c r="C18" s="12">
        <v>45028</v>
      </c>
      <c r="D18" s="34" t="s">
        <v>200</v>
      </c>
      <c r="E18" s="33">
        <v>4252.25</v>
      </c>
      <c r="F18" s="11" t="s">
        <v>330</v>
      </c>
      <c r="G18" s="34" t="s">
        <v>343</v>
      </c>
      <c r="H18" s="5"/>
      <c r="I18" s="26" t="s">
        <v>178</v>
      </c>
      <c r="J18" s="3"/>
      <c r="K18" s="11"/>
      <c r="L18" s="11"/>
    </row>
    <row r="19" spans="1:12" ht="75" x14ac:dyDescent="0.25">
      <c r="A19"/>
      <c r="B19" s="11">
        <v>68189</v>
      </c>
      <c r="C19" s="12">
        <v>45050</v>
      </c>
      <c r="D19" s="34" t="s">
        <v>201</v>
      </c>
      <c r="E19" s="33">
        <v>350</v>
      </c>
      <c r="F19" s="11" t="s">
        <v>330</v>
      </c>
      <c r="G19" s="34" t="s">
        <v>342</v>
      </c>
      <c r="H19" s="5" t="s">
        <v>344</v>
      </c>
      <c r="I19" s="26" t="s">
        <v>178</v>
      </c>
      <c r="J19" s="3"/>
      <c r="K19" s="11"/>
      <c r="L19" s="11"/>
    </row>
    <row r="20" spans="1:12" ht="30" x14ac:dyDescent="0.25">
      <c r="A20"/>
      <c r="B20" s="11">
        <v>68468</v>
      </c>
      <c r="C20" s="12">
        <v>45057</v>
      </c>
      <c r="D20" s="34" t="s">
        <v>202</v>
      </c>
      <c r="E20" s="33">
        <v>385</v>
      </c>
      <c r="F20" s="11" t="s">
        <v>330</v>
      </c>
      <c r="G20" s="34" t="s">
        <v>345</v>
      </c>
      <c r="H20" s="5" t="s">
        <v>333</v>
      </c>
      <c r="I20" s="26" t="s">
        <v>178</v>
      </c>
      <c r="J20" s="3"/>
      <c r="K20" s="11"/>
      <c r="L20" s="11"/>
    </row>
    <row r="21" spans="1:12" x14ac:dyDescent="0.25">
      <c r="A21"/>
      <c r="B21" s="11">
        <v>69080</v>
      </c>
      <c r="C21" s="12">
        <v>45070</v>
      </c>
      <c r="D21" s="34" t="s">
        <v>203</v>
      </c>
      <c r="E21" s="33">
        <v>446</v>
      </c>
      <c r="F21" s="11" t="s">
        <v>327</v>
      </c>
      <c r="G21" s="34" t="s">
        <v>347</v>
      </c>
      <c r="H21" s="5" t="s">
        <v>346</v>
      </c>
      <c r="I21" s="26" t="s">
        <v>177</v>
      </c>
      <c r="J21" s="3"/>
      <c r="K21" s="11"/>
      <c r="L21" s="11"/>
    </row>
    <row r="22" spans="1:12" x14ac:dyDescent="0.25">
      <c r="A22"/>
      <c r="B22" s="11">
        <v>69300</v>
      </c>
      <c r="C22" s="12">
        <v>45076</v>
      </c>
      <c r="D22" s="34" t="s">
        <v>204</v>
      </c>
      <c r="E22" s="33">
        <v>50</v>
      </c>
      <c r="F22" s="11" t="s">
        <v>330</v>
      </c>
      <c r="G22" s="5" t="s">
        <v>348</v>
      </c>
      <c r="H22" s="5" t="s">
        <v>121</v>
      </c>
      <c r="I22" s="26" t="s">
        <v>177</v>
      </c>
      <c r="J22" s="3"/>
      <c r="K22" s="11"/>
      <c r="L22" s="11"/>
    </row>
    <row r="23" spans="1:12" ht="30" x14ac:dyDescent="0.25">
      <c r="A23"/>
      <c r="B23" s="11">
        <v>69700</v>
      </c>
      <c r="C23" s="12">
        <v>45083</v>
      </c>
      <c r="D23" s="34" t="s">
        <v>205</v>
      </c>
      <c r="E23" s="33">
        <v>250</v>
      </c>
      <c r="F23" s="11" t="s">
        <v>330</v>
      </c>
      <c r="G23" s="34" t="s">
        <v>331</v>
      </c>
      <c r="H23" s="5" t="s">
        <v>333</v>
      </c>
      <c r="I23" s="26" t="s">
        <v>178</v>
      </c>
      <c r="J23" s="3"/>
      <c r="K23" s="11"/>
      <c r="L23" s="11"/>
    </row>
    <row r="24" spans="1:12" ht="30" x14ac:dyDescent="0.25">
      <c r="A24"/>
      <c r="B24" s="11">
        <v>69809</v>
      </c>
      <c r="C24" s="12">
        <v>45085</v>
      </c>
      <c r="D24" s="34" t="s">
        <v>206</v>
      </c>
      <c r="E24" s="33">
        <v>120</v>
      </c>
      <c r="F24" s="11" t="s">
        <v>330</v>
      </c>
      <c r="G24" s="34" t="s">
        <v>350</v>
      </c>
      <c r="H24" s="5" t="s">
        <v>333</v>
      </c>
      <c r="I24" s="26" t="s">
        <v>178</v>
      </c>
      <c r="J24" s="3"/>
      <c r="K24" s="11"/>
      <c r="L24" s="11"/>
    </row>
    <row r="25" spans="1:12" ht="45" x14ac:dyDescent="0.25">
      <c r="A25"/>
      <c r="B25" s="11">
        <v>69970</v>
      </c>
      <c r="C25" s="12">
        <v>45088</v>
      </c>
      <c r="D25" s="34" t="s">
        <v>207</v>
      </c>
      <c r="E25" s="33">
        <v>383.1</v>
      </c>
      <c r="F25" s="11" t="s">
        <v>327</v>
      </c>
      <c r="G25" s="5" t="s">
        <v>156</v>
      </c>
      <c r="H25" s="5" t="s">
        <v>157</v>
      </c>
      <c r="I25" s="26" t="s">
        <v>175</v>
      </c>
      <c r="J25" s="3"/>
      <c r="K25" s="11"/>
      <c r="L25" s="11"/>
    </row>
    <row r="26" spans="1:12" ht="45" x14ac:dyDescent="0.25">
      <c r="A26"/>
      <c r="B26" s="11">
        <v>69971</v>
      </c>
      <c r="C26" s="11"/>
      <c r="D26" s="34" t="s">
        <v>207</v>
      </c>
      <c r="E26" s="33">
        <v>558.79999999999995</v>
      </c>
      <c r="F26" s="11" t="s">
        <v>327</v>
      </c>
      <c r="G26" s="5" t="s">
        <v>156</v>
      </c>
      <c r="H26" s="5" t="s">
        <v>157</v>
      </c>
      <c r="I26" s="26" t="s">
        <v>175</v>
      </c>
      <c r="J26" s="3"/>
      <c r="K26" s="11"/>
      <c r="L26" s="11"/>
    </row>
    <row r="27" spans="1:12" ht="30" x14ac:dyDescent="0.25">
      <c r="A27"/>
      <c r="B27" s="11">
        <v>70066</v>
      </c>
      <c r="C27" s="12">
        <v>45090</v>
      </c>
      <c r="D27" s="34" t="s">
        <v>208</v>
      </c>
      <c r="E27" s="33">
        <v>290</v>
      </c>
      <c r="F27" s="11" t="s">
        <v>330</v>
      </c>
      <c r="G27" s="34" t="s">
        <v>331</v>
      </c>
      <c r="H27" s="5" t="s">
        <v>333</v>
      </c>
      <c r="I27" s="26" t="s">
        <v>178</v>
      </c>
      <c r="J27" s="3"/>
      <c r="K27" s="11"/>
      <c r="L27" s="11"/>
    </row>
    <row r="28" spans="1:12" x14ac:dyDescent="0.25">
      <c r="A28"/>
      <c r="B28" s="11">
        <v>70904</v>
      </c>
      <c r="C28" s="12">
        <v>45107</v>
      </c>
      <c r="D28" s="34" t="s">
        <v>207</v>
      </c>
      <c r="E28" s="33">
        <v>0.7</v>
      </c>
      <c r="F28" s="11" t="s">
        <v>327</v>
      </c>
      <c r="G28" s="34" t="s">
        <v>351</v>
      </c>
      <c r="H28" s="5" t="s">
        <v>352</v>
      </c>
      <c r="I28" s="26" t="s">
        <v>177</v>
      </c>
      <c r="J28" s="3"/>
      <c r="K28" s="11"/>
      <c r="L28" s="11"/>
    </row>
    <row r="29" spans="1:12" ht="45" x14ac:dyDescent="0.25">
      <c r="A29"/>
      <c r="B29" s="11">
        <v>71477</v>
      </c>
      <c r="C29" s="12">
        <v>45118</v>
      </c>
      <c r="D29" s="34" t="s">
        <v>207</v>
      </c>
      <c r="E29" s="33">
        <v>101.2</v>
      </c>
      <c r="F29" s="11" t="s">
        <v>327</v>
      </c>
      <c r="G29" s="5" t="s">
        <v>156</v>
      </c>
      <c r="H29" s="5" t="s">
        <v>354</v>
      </c>
      <c r="I29" s="26" t="s">
        <v>175</v>
      </c>
      <c r="J29" s="3"/>
      <c r="K29" s="11"/>
      <c r="L29" s="11"/>
    </row>
    <row r="30" spans="1:12" x14ac:dyDescent="0.25">
      <c r="A30"/>
      <c r="B30" s="11">
        <v>71532</v>
      </c>
      <c r="C30" s="12">
        <v>45119</v>
      </c>
      <c r="D30" s="34" t="s">
        <v>209</v>
      </c>
      <c r="E30" s="33">
        <v>794.2</v>
      </c>
      <c r="F30" s="11" t="s">
        <v>327</v>
      </c>
      <c r="G30" s="34" t="s">
        <v>353</v>
      </c>
      <c r="H30" s="5" t="s">
        <v>354</v>
      </c>
      <c r="I30" s="26" t="s">
        <v>175</v>
      </c>
      <c r="J30" s="3"/>
      <c r="K30" s="11"/>
      <c r="L30" s="11"/>
    </row>
    <row r="31" spans="1:12" ht="45" x14ac:dyDescent="0.25">
      <c r="A31"/>
      <c r="B31" s="11">
        <v>72082</v>
      </c>
      <c r="C31" s="12">
        <v>45131</v>
      </c>
      <c r="D31" s="34" t="s">
        <v>210</v>
      </c>
      <c r="E31" s="33">
        <v>75.569999999999993</v>
      </c>
      <c r="F31" s="11" t="s">
        <v>327</v>
      </c>
      <c r="G31" s="5" t="s">
        <v>156</v>
      </c>
      <c r="H31" s="5" t="s">
        <v>354</v>
      </c>
      <c r="I31" s="26" t="s">
        <v>175</v>
      </c>
      <c r="J31" s="3"/>
      <c r="K31" s="11"/>
      <c r="L31" s="11"/>
    </row>
    <row r="32" spans="1:12" ht="30" x14ac:dyDescent="0.25">
      <c r="A32"/>
      <c r="B32" s="11">
        <v>72569</v>
      </c>
      <c r="C32" s="12">
        <v>45141</v>
      </c>
      <c r="D32" s="34" t="s">
        <v>211</v>
      </c>
      <c r="E32" s="33">
        <v>250</v>
      </c>
      <c r="F32" s="11" t="s">
        <v>330</v>
      </c>
      <c r="G32" s="34" t="s">
        <v>331</v>
      </c>
      <c r="H32" s="5" t="s">
        <v>333</v>
      </c>
      <c r="I32" s="26"/>
      <c r="J32" s="3"/>
      <c r="K32" s="11"/>
      <c r="L32" s="11"/>
    </row>
    <row r="33" spans="1:12" ht="45" x14ac:dyDescent="0.25">
      <c r="A33"/>
      <c r="B33" s="11">
        <v>72889</v>
      </c>
      <c r="C33" s="12">
        <v>45149</v>
      </c>
      <c r="D33" s="34" t="s">
        <v>212</v>
      </c>
      <c r="E33" s="33">
        <v>279</v>
      </c>
      <c r="F33" s="11" t="s">
        <v>327</v>
      </c>
      <c r="G33" s="34" t="s">
        <v>355</v>
      </c>
      <c r="H33" s="5" t="s">
        <v>356</v>
      </c>
      <c r="I33" s="26" t="s">
        <v>357</v>
      </c>
      <c r="J33" s="3"/>
      <c r="K33" s="11"/>
      <c r="L33" s="11"/>
    </row>
    <row r="34" spans="1:12" ht="30" x14ac:dyDescent="0.25">
      <c r="A34"/>
      <c r="B34" s="11">
        <v>73410</v>
      </c>
      <c r="C34" s="12">
        <v>45160</v>
      </c>
      <c r="D34" s="34" t="s">
        <v>213</v>
      </c>
      <c r="E34" s="33">
        <v>200</v>
      </c>
      <c r="F34" s="11" t="s">
        <v>330</v>
      </c>
      <c r="G34" s="34" t="s">
        <v>331</v>
      </c>
      <c r="H34" s="5" t="s">
        <v>333</v>
      </c>
      <c r="I34" s="26" t="s">
        <v>178</v>
      </c>
      <c r="J34" s="3"/>
      <c r="K34" s="11"/>
      <c r="L34" s="11"/>
    </row>
    <row r="35" spans="1:12" ht="30" x14ac:dyDescent="0.25">
      <c r="A35"/>
      <c r="B35" s="11">
        <v>73706</v>
      </c>
      <c r="C35" s="12">
        <v>45166</v>
      </c>
      <c r="D35" s="34" t="s">
        <v>214</v>
      </c>
      <c r="E35" s="33">
        <v>250</v>
      </c>
      <c r="F35" s="11" t="s">
        <v>330</v>
      </c>
      <c r="G35" s="34" t="s">
        <v>331</v>
      </c>
      <c r="H35" s="5" t="s">
        <v>333</v>
      </c>
      <c r="I35" s="26" t="s">
        <v>178</v>
      </c>
      <c r="J35" s="3"/>
      <c r="K35" s="11"/>
      <c r="L35" s="11"/>
    </row>
    <row r="36" spans="1:12" ht="30" x14ac:dyDescent="0.25">
      <c r="A36"/>
      <c r="B36" s="11">
        <v>73742</v>
      </c>
      <c r="C36" s="12">
        <v>45167</v>
      </c>
      <c r="D36" s="34" t="s">
        <v>215</v>
      </c>
      <c r="E36" s="33">
        <v>380</v>
      </c>
      <c r="F36" s="11" t="s">
        <v>330</v>
      </c>
      <c r="G36" s="34" t="s">
        <v>331</v>
      </c>
      <c r="H36" s="5" t="s">
        <v>333</v>
      </c>
      <c r="I36" s="26" t="s">
        <v>178</v>
      </c>
      <c r="J36" s="3"/>
      <c r="K36" s="11"/>
      <c r="L36" s="11"/>
    </row>
    <row r="37" spans="1:12" ht="30" x14ac:dyDescent="0.25">
      <c r="A37"/>
      <c r="B37" s="11">
        <v>73832</v>
      </c>
      <c r="C37" s="12">
        <v>45169</v>
      </c>
      <c r="D37" s="34" t="s">
        <v>216</v>
      </c>
      <c r="E37" s="33">
        <v>250</v>
      </c>
      <c r="F37" s="11" t="s">
        <v>330</v>
      </c>
      <c r="G37" s="34" t="s">
        <v>331</v>
      </c>
      <c r="H37" s="5" t="s">
        <v>333</v>
      </c>
      <c r="I37" s="26" t="s">
        <v>178</v>
      </c>
      <c r="J37" s="3"/>
      <c r="K37" s="11"/>
      <c r="L37" s="11"/>
    </row>
    <row r="38" spans="1:12" ht="30" x14ac:dyDescent="0.25">
      <c r="A38"/>
      <c r="B38" s="11">
        <v>74194</v>
      </c>
      <c r="C38" s="12">
        <v>45174</v>
      </c>
      <c r="D38" s="34" t="s">
        <v>217</v>
      </c>
      <c r="E38" s="33">
        <v>93.13</v>
      </c>
      <c r="F38" s="11" t="s">
        <v>330</v>
      </c>
      <c r="G38" s="34" t="s">
        <v>358</v>
      </c>
      <c r="H38" s="5" t="s">
        <v>359</v>
      </c>
      <c r="I38" s="26" t="s">
        <v>177</v>
      </c>
      <c r="J38" s="3"/>
      <c r="K38" s="11"/>
      <c r="L38" s="11"/>
    </row>
    <row r="39" spans="1:12" ht="45" x14ac:dyDescent="0.25">
      <c r="A39"/>
      <c r="B39" s="11">
        <v>74861</v>
      </c>
      <c r="C39" s="12">
        <v>45189</v>
      </c>
      <c r="D39" s="34" t="s">
        <v>218</v>
      </c>
      <c r="E39" s="33">
        <v>1722</v>
      </c>
      <c r="F39" s="11" t="s">
        <v>330</v>
      </c>
      <c r="G39" s="34" t="s">
        <v>360</v>
      </c>
      <c r="H39" s="5" t="s">
        <v>361</v>
      </c>
      <c r="I39" s="26" t="s">
        <v>177</v>
      </c>
      <c r="J39" s="3"/>
      <c r="K39" s="11"/>
      <c r="L39" s="11"/>
    </row>
    <row r="40" spans="1:12" x14ac:dyDescent="0.25">
      <c r="A40"/>
      <c r="B40" s="11">
        <v>75375</v>
      </c>
      <c r="C40" s="12">
        <v>45201</v>
      </c>
      <c r="D40" s="34" t="s">
        <v>219</v>
      </c>
      <c r="E40" s="33">
        <v>5</v>
      </c>
      <c r="F40" s="11" t="s">
        <v>327</v>
      </c>
      <c r="G40" s="34" t="s">
        <v>362</v>
      </c>
      <c r="H40" s="5" t="s">
        <v>352</v>
      </c>
      <c r="I40" s="26" t="s">
        <v>177</v>
      </c>
      <c r="J40" s="3"/>
      <c r="K40" s="11"/>
      <c r="L40" s="11"/>
    </row>
    <row r="41" spans="1:12" ht="45" x14ac:dyDescent="0.25">
      <c r="A41"/>
      <c r="B41" s="11">
        <v>75528</v>
      </c>
      <c r="C41" s="12">
        <v>45204</v>
      </c>
      <c r="D41" s="34" t="s">
        <v>220</v>
      </c>
      <c r="E41" s="33">
        <v>955.2</v>
      </c>
      <c r="F41" s="11" t="s">
        <v>327</v>
      </c>
      <c r="G41" s="34" t="s">
        <v>363</v>
      </c>
      <c r="H41" s="5" t="s">
        <v>103</v>
      </c>
      <c r="I41" s="26" t="s">
        <v>175</v>
      </c>
      <c r="J41" s="3"/>
      <c r="K41" s="11"/>
      <c r="L41" s="11"/>
    </row>
    <row r="42" spans="1:12" ht="45" x14ac:dyDescent="0.25">
      <c r="A42"/>
      <c r="B42" s="11">
        <v>75734</v>
      </c>
      <c r="C42" s="12">
        <v>45209</v>
      </c>
      <c r="D42" s="34" t="s">
        <v>221</v>
      </c>
      <c r="E42" s="33">
        <v>250</v>
      </c>
      <c r="F42" s="11" t="s">
        <v>330</v>
      </c>
      <c r="G42" s="34" t="s">
        <v>364</v>
      </c>
      <c r="H42" s="5" t="s">
        <v>367</v>
      </c>
      <c r="I42" s="26" t="s">
        <v>365</v>
      </c>
      <c r="J42" s="3"/>
      <c r="K42" s="11"/>
      <c r="L42" s="11"/>
    </row>
    <row r="43" spans="1:12" ht="45" x14ac:dyDescent="0.25">
      <c r="A43"/>
      <c r="B43" s="11">
        <v>75937</v>
      </c>
      <c r="C43" s="12">
        <v>45215</v>
      </c>
      <c r="D43" s="34" t="s">
        <v>222</v>
      </c>
      <c r="E43" s="33">
        <v>590</v>
      </c>
      <c r="F43" s="11" t="s">
        <v>330</v>
      </c>
      <c r="G43" s="34" t="s">
        <v>366</v>
      </c>
      <c r="H43" s="5" t="s">
        <v>367</v>
      </c>
      <c r="I43" s="26" t="s">
        <v>365</v>
      </c>
      <c r="J43" s="3"/>
      <c r="K43" s="11"/>
      <c r="L43" s="11"/>
    </row>
    <row r="44" spans="1:12" ht="30" x14ac:dyDescent="0.25">
      <c r="A44"/>
      <c r="B44" s="11">
        <v>76880</v>
      </c>
      <c r="C44" s="12">
        <v>45237</v>
      </c>
      <c r="D44" s="34" t="s">
        <v>224</v>
      </c>
      <c r="E44" s="33">
        <v>470</v>
      </c>
      <c r="F44" s="11" t="s">
        <v>330</v>
      </c>
      <c r="G44" s="34" t="s">
        <v>331</v>
      </c>
      <c r="H44" s="5" t="s">
        <v>333</v>
      </c>
      <c r="I44" s="26" t="s">
        <v>365</v>
      </c>
      <c r="J44" s="3"/>
      <c r="K44" s="11"/>
      <c r="L44" s="11"/>
    </row>
    <row r="45" spans="1:12" ht="30" x14ac:dyDescent="0.25">
      <c r="A45"/>
      <c r="B45" s="11">
        <v>77144</v>
      </c>
      <c r="C45" s="12">
        <v>45241</v>
      </c>
      <c r="D45" s="34" t="s">
        <v>225</v>
      </c>
      <c r="E45" s="33">
        <v>350</v>
      </c>
      <c r="F45" s="11" t="s">
        <v>330</v>
      </c>
      <c r="G45" s="34" t="s">
        <v>331</v>
      </c>
      <c r="H45" s="5" t="s">
        <v>333</v>
      </c>
      <c r="I45" s="26" t="s">
        <v>365</v>
      </c>
      <c r="J45" s="3"/>
      <c r="K45" s="11"/>
      <c r="L45" s="11"/>
    </row>
    <row r="46" spans="1:12" ht="30" x14ac:dyDescent="0.25">
      <c r="A46"/>
      <c r="B46" s="11">
        <v>77253</v>
      </c>
      <c r="C46" s="12">
        <v>45243</v>
      </c>
      <c r="D46" s="34" t="s">
        <v>226</v>
      </c>
      <c r="E46" s="33">
        <v>350</v>
      </c>
      <c r="F46" s="11" t="s">
        <v>330</v>
      </c>
      <c r="G46" s="34" t="s">
        <v>331</v>
      </c>
      <c r="H46" s="5" t="s">
        <v>333</v>
      </c>
      <c r="I46" s="26" t="s">
        <v>365</v>
      </c>
      <c r="J46" s="3"/>
      <c r="K46" s="11"/>
      <c r="L46" s="11"/>
    </row>
    <row r="47" spans="1:12" ht="30" x14ac:dyDescent="0.25">
      <c r="A47"/>
      <c r="B47" s="11">
        <v>77317</v>
      </c>
      <c r="C47" s="12">
        <v>45244</v>
      </c>
      <c r="D47" s="34" t="s">
        <v>227</v>
      </c>
      <c r="E47" s="33">
        <v>430</v>
      </c>
      <c r="F47" s="11" t="s">
        <v>330</v>
      </c>
      <c r="G47" s="34" t="s">
        <v>331</v>
      </c>
      <c r="H47" s="5" t="s">
        <v>333</v>
      </c>
      <c r="I47" s="26" t="s">
        <v>365</v>
      </c>
      <c r="J47" s="3"/>
      <c r="K47" s="11"/>
      <c r="L47" s="11"/>
    </row>
    <row r="48" spans="1:12" ht="45" x14ac:dyDescent="0.25">
      <c r="A48"/>
      <c r="B48" s="11">
        <v>77412</v>
      </c>
      <c r="C48" s="12">
        <v>45246</v>
      </c>
      <c r="D48" s="34" t="s">
        <v>223</v>
      </c>
      <c r="E48" s="33">
        <v>1250</v>
      </c>
      <c r="F48" s="11" t="s">
        <v>330</v>
      </c>
      <c r="G48" s="34" t="s">
        <v>368</v>
      </c>
      <c r="H48" s="5" t="s">
        <v>369</v>
      </c>
      <c r="I48" s="26" t="s">
        <v>365</v>
      </c>
      <c r="J48" s="3"/>
      <c r="K48" s="11"/>
      <c r="L48" s="11"/>
    </row>
    <row r="49" spans="1:12" ht="30" x14ac:dyDescent="0.25">
      <c r="A49"/>
      <c r="B49" s="11">
        <v>77710</v>
      </c>
      <c r="C49" s="12">
        <v>45252</v>
      </c>
      <c r="D49" s="34" t="s">
        <v>228</v>
      </c>
      <c r="E49" s="33">
        <v>120</v>
      </c>
      <c r="F49" s="11" t="s">
        <v>330</v>
      </c>
      <c r="G49" s="34" t="s">
        <v>331</v>
      </c>
      <c r="H49" s="5" t="s">
        <v>333</v>
      </c>
      <c r="I49" s="26" t="s">
        <v>178</v>
      </c>
      <c r="J49" s="3"/>
      <c r="K49" s="11"/>
      <c r="L49" s="11"/>
    </row>
    <row r="50" spans="1:12" ht="60" x14ac:dyDescent="0.25">
      <c r="A50"/>
      <c r="B50" s="11">
        <v>77960</v>
      </c>
      <c r="C50" s="12">
        <v>45258</v>
      </c>
      <c r="D50" s="34" t="s">
        <v>229</v>
      </c>
      <c r="E50" s="33">
        <v>50.89</v>
      </c>
      <c r="F50" s="11" t="s">
        <v>327</v>
      </c>
      <c r="G50" s="34" t="s">
        <v>370</v>
      </c>
      <c r="H50" s="5" t="s">
        <v>371</v>
      </c>
      <c r="I50" s="26" t="s">
        <v>177</v>
      </c>
      <c r="J50" s="3"/>
      <c r="K50" s="11"/>
      <c r="L50" s="11"/>
    </row>
    <row r="51" spans="1:12" ht="45" x14ac:dyDescent="0.25">
      <c r="A51"/>
      <c r="B51" s="11">
        <v>77989</v>
      </c>
      <c r="C51" s="12">
        <v>45259</v>
      </c>
      <c r="D51" s="34" t="s">
        <v>230</v>
      </c>
      <c r="E51" s="33">
        <v>34.630000000000003</v>
      </c>
      <c r="F51" s="11" t="s">
        <v>330</v>
      </c>
      <c r="G51" s="34" t="s">
        <v>372</v>
      </c>
      <c r="H51" s="5" t="s">
        <v>373</v>
      </c>
      <c r="I51" s="26" t="s">
        <v>365</v>
      </c>
      <c r="J51" s="3"/>
      <c r="K51" s="11"/>
      <c r="L51" s="11"/>
    </row>
    <row r="52" spans="1:12" ht="45" x14ac:dyDescent="0.25">
      <c r="A52"/>
      <c r="B52" s="11">
        <v>78043</v>
      </c>
      <c r="C52" s="12">
        <v>45260</v>
      </c>
      <c r="D52" s="34" t="s">
        <v>231</v>
      </c>
      <c r="E52" s="33">
        <v>164</v>
      </c>
      <c r="F52" s="11" t="s">
        <v>330</v>
      </c>
      <c r="G52" s="34" t="s">
        <v>331</v>
      </c>
      <c r="H52" s="5" t="s">
        <v>373</v>
      </c>
      <c r="I52" s="26" t="s">
        <v>365</v>
      </c>
      <c r="J52" s="3"/>
      <c r="K52" s="11"/>
      <c r="L52" s="11"/>
    </row>
    <row r="53" spans="1:12" ht="45" x14ac:dyDescent="0.25">
      <c r="A53"/>
      <c r="B53" s="11">
        <v>78045</v>
      </c>
      <c r="C53" s="12">
        <v>45260</v>
      </c>
      <c r="D53" s="34" t="s">
        <v>232</v>
      </c>
      <c r="E53" s="33">
        <v>72</v>
      </c>
      <c r="F53" s="11" t="s">
        <v>330</v>
      </c>
      <c r="G53" s="34" t="s">
        <v>331</v>
      </c>
      <c r="H53" s="5" t="s">
        <v>373</v>
      </c>
      <c r="I53" s="26" t="s">
        <v>365</v>
      </c>
      <c r="J53" s="3"/>
      <c r="K53" s="11"/>
      <c r="L53" s="11"/>
    </row>
    <row r="54" spans="1:12" ht="45" x14ac:dyDescent="0.25">
      <c r="A54"/>
      <c r="B54" s="11">
        <v>78241</v>
      </c>
      <c r="C54" s="12">
        <v>45265</v>
      </c>
      <c r="D54" s="34" t="s">
        <v>233</v>
      </c>
      <c r="E54" s="33">
        <v>350</v>
      </c>
      <c r="F54" s="11" t="s">
        <v>330</v>
      </c>
      <c r="G54" s="34" t="s">
        <v>331</v>
      </c>
      <c r="H54" s="5" t="s">
        <v>373</v>
      </c>
      <c r="I54" s="26" t="s">
        <v>365</v>
      </c>
      <c r="J54" s="3"/>
      <c r="K54" s="11"/>
      <c r="L54" s="11"/>
    </row>
    <row r="55" spans="1:12" x14ac:dyDescent="0.25">
      <c r="A55"/>
      <c r="B55" s="11">
        <v>78351</v>
      </c>
      <c r="C55" s="12">
        <v>45267</v>
      </c>
      <c r="D55" s="34" t="s">
        <v>234</v>
      </c>
      <c r="E55" s="33">
        <v>0</v>
      </c>
      <c r="F55" s="11"/>
      <c r="G55" s="34" t="s">
        <v>374</v>
      </c>
      <c r="H55" s="5" t="s">
        <v>375</v>
      </c>
      <c r="I55" s="26" t="s">
        <v>177</v>
      </c>
      <c r="J55" s="3"/>
      <c r="K55" s="11"/>
      <c r="L55" s="11"/>
    </row>
    <row r="56" spans="1:12" ht="30" x14ac:dyDescent="0.25">
      <c r="A56"/>
      <c r="B56" s="11">
        <v>78486</v>
      </c>
      <c r="C56" s="12">
        <v>45271</v>
      </c>
      <c r="D56" s="34" t="s">
        <v>235</v>
      </c>
      <c r="E56" s="33">
        <v>350</v>
      </c>
      <c r="F56" s="11" t="s">
        <v>330</v>
      </c>
      <c r="G56" s="34" t="s">
        <v>331</v>
      </c>
      <c r="H56" s="5" t="s">
        <v>376</v>
      </c>
      <c r="I56" s="26" t="s">
        <v>178</v>
      </c>
      <c r="J56" s="3"/>
      <c r="K56" s="11"/>
      <c r="L56" s="11"/>
    </row>
    <row r="57" spans="1:12" ht="30" x14ac:dyDescent="0.25">
      <c r="A57"/>
      <c r="B57" s="11">
        <v>78603</v>
      </c>
      <c r="C57" s="12">
        <v>45273</v>
      </c>
      <c r="D57" s="34" t="s">
        <v>236</v>
      </c>
      <c r="E57" s="33">
        <v>150</v>
      </c>
      <c r="F57" s="11" t="s">
        <v>330</v>
      </c>
      <c r="G57" s="34" t="s">
        <v>331</v>
      </c>
      <c r="H57" s="5" t="s">
        <v>376</v>
      </c>
      <c r="I57" s="26" t="s">
        <v>178</v>
      </c>
      <c r="J57" s="3"/>
      <c r="K57" s="11"/>
      <c r="L57" s="11"/>
    </row>
    <row r="58" spans="1:12" ht="45" x14ac:dyDescent="0.25">
      <c r="A58"/>
      <c r="B58" s="11">
        <v>78623</v>
      </c>
      <c r="C58" s="12">
        <v>45273</v>
      </c>
      <c r="D58" s="34" t="s">
        <v>237</v>
      </c>
      <c r="E58" s="33">
        <v>138.80000000000001</v>
      </c>
      <c r="F58" s="11" t="s">
        <v>327</v>
      </c>
      <c r="G58" s="5" t="s">
        <v>156</v>
      </c>
      <c r="H58" s="5" t="s">
        <v>377</v>
      </c>
      <c r="I58" s="26" t="s">
        <v>175</v>
      </c>
      <c r="J58" s="3"/>
      <c r="K58" s="11"/>
      <c r="L58" s="11"/>
    </row>
    <row r="59" spans="1:12" x14ac:dyDescent="0.25">
      <c r="A59"/>
      <c r="B59" s="11">
        <v>78649</v>
      </c>
      <c r="C59" s="12">
        <v>45274</v>
      </c>
      <c r="D59" s="34" t="s">
        <v>238</v>
      </c>
      <c r="E59" s="33">
        <v>510</v>
      </c>
      <c r="F59" s="11" t="s">
        <v>327</v>
      </c>
      <c r="G59" s="34" t="s">
        <v>378</v>
      </c>
      <c r="H59" s="5" t="s">
        <v>103</v>
      </c>
      <c r="I59" s="26" t="s">
        <v>175</v>
      </c>
      <c r="J59" s="3"/>
      <c r="K59" s="11"/>
      <c r="L59" s="11"/>
    </row>
    <row r="60" spans="1:12" ht="60" x14ac:dyDescent="0.25">
      <c r="A60"/>
      <c r="B60" s="11">
        <v>78958</v>
      </c>
      <c r="C60" s="12">
        <v>45280</v>
      </c>
      <c r="D60" s="34" t="s">
        <v>239</v>
      </c>
      <c r="E60" s="33">
        <v>1013.59</v>
      </c>
      <c r="F60" s="11" t="s">
        <v>327</v>
      </c>
      <c r="G60" s="34" t="s">
        <v>379</v>
      </c>
      <c r="H60" s="5" t="s">
        <v>380</v>
      </c>
      <c r="I60" s="26" t="s">
        <v>175</v>
      </c>
      <c r="J60" s="3"/>
      <c r="K60" s="11"/>
      <c r="L60" s="11"/>
    </row>
    <row r="61" spans="1:12" ht="30" x14ac:dyDescent="0.25">
      <c r="A61"/>
      <c r="B61" s="11">
        <v>78975</v>
      </c>
      <c r="C61" s="12">
        <v>45280</v>
      </c>
      <c r="D61" s="34" t="s">
        <v>240</v>
      </c>
      <c r="E61" s="33">
        <v>150</v>
      </c>
      <c r="F61" s="11" t="s">
        <v>330</v>
      </c>
      <c r="G61" s="34" t="s">
        <v>331</v>
      </c>
      <c r="H61" s="5" t="s">
        <v>376</v>
      </c>
      <c r="I61" s="26" t="s">
        <v>178</v>
      </c>
      <c r="J61" s="3"/>
      <c r="K61" s="11"/>
      <c r="L61" s="11"/>
    </row>
    <row r="62" spans="1:12" x14ac:dyDescent="0.25">
      <c r="A62"/>
      <c r="B62" s="11">
        <v>79003</v>
      </c>
      <c r="C62" s="12">
        <v>45281</v>
      </c>
      <c r="D62" s="34" t="s">
        <v>241</v>
      </c>
      <c r="E62" s="33">
        <v>200</v>
      </c>
      <c r="F62" s="11" t="s">
        <v>327</v>
      </c>
      <c r="G62" s="34" t="s">
        <v>383</v>
      </c>
      <c r="H62" s="5" t="s">
        <v>103</v>
      </c>
      <c r="I62" s="26" t="s">
        <v>175</v>
      </c>
      <c r="J62" s="3"/>
      <c r="K62" s="11"/>
      <c r="L62" s="11"/>
    </row>
    <row r="63" spans="1:12" ht="30" x14ac:dyDescent="0.25">
      <c r="A63"/>
      <c r="B63" s="11">
        <v>79027</v>
      </c>
      <c r="C63" s="11"/>
      <c r="D63" s="34" t="s">
        <v>242</v>
      </c>
      <c r="E63" s="33">
        <v>63</v>
      </c>
      <c r="F63" s="11" t="s">
        <v>327</v>
      </c>
      <c r="G63" s="34" t="s">
        <v>381</v>
      </c>
      <c r="H63" s="5" t="s">
        <v>385</v>
      </c>
      <c r="I63" s="26" t="s">
        <v>175</v>
      </c>
      <c r="J63" s="3"/>
      <c r="K63" s="11"/>
      <c r="L63" s="11"/>
    </row>
    <row r="64" spans="1:12" ht="60" x14ac:dyDescent="0.25">
      <c r="A64"/>
      <c r="B64" s="11">
        <v>79233</v>
      </c>
      <c r="C64" s="12">
        <v>45289</v>
      </c>
      <c r="D64" s="34" t="s">
        <v>243</v>
      </c>
      <c r="E64" s="33">
        <v>117.5</v>
      </c>
      <c r="F64" s="11" t="s">
        <v>330</v>
      </c>
      <c r="G64" s="34" t="s">
        <v>382</v>
      </c>
      <c r="H64" s="5" t="s">
        <v>386</v>
      </c>
      <c r="I64" s="26" t="s">
        <v>365</v>
      </c>
      <c r="J64" s="3"/>
      <c r="K64" s="11"/>
      <c r="L64" s="11"/>
    </row>
    <row r="65" spans="1:12" ht="30" x14ac:dyDescent="0.25">
      <c r="A65"/>
      <c r="B65" s="11">
        <v>79365</v>
      </c>
      <c r="C65" s="12">
        <v>45295</v>
      </c>
      <c r="D65" s="34" t="s">
        <v>244</v>
      </c>
      <c r="E65" s="33">
        <v>259.16000000000003</v>
      </c>
      <c r="F65" s="11" t="s">
        <v>327</v>
      </c>
      <c r="G65" s="34" t="s">
        <v>384</v>
      </c>
      <c r="H65" s="5" t="s">
        <v>385</v>
      </c>
      <c r="I65" s="26" t="s">
        <v>175</v>
      </c>
      <c r="J65" s="3"/>
      <c r="K65" s="11"/>
      <c r="L65" s="11"/>
    </row>
    <row r="66" spans="1:12" x14ac:dyDescent="0.25">
      <c r="A66"/>
      <c r="B66" s="11">
        <v>79509</v>
      </c>
      <c r="C66" s="12">
        <v>45301</v>
      </c>
      <c r="D66" s="34" t="s">
        <v>245</v>
      </c>
      <c r="E66" s="33">
        <v>195</v>
      </c>
      <c r="F66" s="11" t="s">
        <v>327</v>
      </c>
      <c r="G66" s="34" t="s">
        <v>383</v>
      </c>
      <c r="H66" s="5" t="s">
        <v>103</v>
      </c>
      <c r="I66" s="26" t="s">
        <v>175</v>
      </c>
      <c r="J66" s="3"/>
      <c r="K66" s="11"/>
      <c r="L66" s="11"/>
    </row>
    <row r="67" spans="1:12" ht="60" x14ac:dyDescent="0.25">
      <c r="A67"/>
      <c r="B67" s="11">
        <v>79582</v>
      </c>
      <c r="C67" s="12">
        <v>45303</v>
      </c>
      <c r="D67" s="34" t="s">
        <v>246</v>
      </c>
      <c r="E67" s="33">
        <v>1000</v>
      </c>
      <c r="F67" s="11" t="s">
        <v>330</v>
      </c>
      <c r="G67" s="34" t="s">
        <v>387</v>
      </c>
      <c r="H67" s="5" t="s">
        <v>388</v>
      </c>
      <c r="I67" s="26" t="s">
        <v>178</v>
      </c>
      <c r="J67" s="3"/>
      <c r="K67" s="11"/>
      <c r="L67" s="11"/>
    </row>
    <row r="68" spans="1:12" ht="30" x14ac:dyDescent="0.25">
      <c r="A68"/>
      <c r="B68" s="11">
        <v>79715</v>
      </c>
      <c r="C68" s="12">
        <v>45306</v>
      </c>
      <c r="D68" s="34" t="s">
        <v>247</v>
      </c>
      <c r="E68" s="33">
        <v>350</v>
      </c>
      <c r="F68" s="11" t="s">
        <v>330</v>
      </c>
      <c r="G68" s="34" t="s">
        <v>390</v>
      </c>
      <c r="H68" s="34" t="s">
        <v>389</v>
      </c>
      <c r="I68" s="26" t="s">
        <v>178</v>
      </c>
      <c r="J68" s="3"/>
      <c r="K68" s="11"/>
      <c r="L68" s="11"/>
    </row>
    <row r="69" spans="1:12" ht="60" x14ac:dyDescent="0.25">
      <c r="A69"/>
      <c r="B69" s="11">
        <v>79950</v>
      </c>
      <c r="C69" s="12">
        <v>45310</v>
      </c>
      <c r="D69" s="34" t="s">
        <v>248</v>
      </c>
      <c r="E69" s="33">
        <v>200</v>
      </c>
      <c r="F69" s="11" t="s">
        <v>327</v>
      </c>
      <c r="G69" s="34" t="s">
        <v>391</v>
      </c>
      <c r="H69" s="5" t="s">
        <v>395</v>
      </c>
      <c r="I69" s="26" t="s">
        <v>175</v>
      </c>
      <c r="J69" s="3"/>
      <c r="K69" s="11"/>
      <c r="L69" s="11"/>
    </row>
    <row r="70" spans="1:12" x14ac:dyDescent="0.25">
      <c r="A70"/>
      <c r="B70" s="11">
        <v>80304</v>
      </c>
      <c r="C70" s="12">
        <v>45319</v>
      </c>
      <c r="D70" s="34" t="s">
        <v>249</v>
      </c>
      <c r="E70" s="33">
        <v>413.16</v>
      </c>
      <c r="F70" s="11" t="s">
        <v>327</v>
      </c>
      <c r="G70" s="34"/>
      <c r="H70" s="5"/>
      <c r="I70" s="26"/>
      <c r="J70" s="3"/>
      <c r="K70" s="11"/>
      <c r="L70" s="11"/>
    </row>
    <row r="71" spans="1:12" ht="45" x14ac:dyDescent="0.25">
      <c r="A71"/>
      <c r="B71" s="11">
        <v>80379</v>
      </c>
      <c r="C71" s="12">
        <v>45321</v>
      </c>
      <c r="D71" s="34" t="s">
        <v>250</v>
      </c>
      <c r="E71" s="33">
        <v>2478.4</v>
      </c>
      <c r="F71" s="11" t="s">
        <v>330</v>
      </c>
      <c r="G71" s="34" t="s">
        <v>392</v>
      </c>
      <c r="H71" s="5" t="s">
        <v>393</v>
      </c>
      <c r="I71" s="26" t="s">
        <v>177</v>
      </c>
      <c r="J71" s="3"/>
      <c r="K71" s="11"/>
      <c r="L71" s="11"/>
    </row>
    <row r="72" spans="1:12" ht="90" x14ac:dyDescent="0.25">
      <c r="A72"/>
      <c r="B72" s="11">
        <v>80504</v>
      </c>
      <c r="C72" s="12">
        <v>45322</v>
      </c>
      <c r="D72" s="34" t="s">
        <v>251</v>
      </c>
      <c r="E72" s="33">
        <v>1721.63</v>
      </c>
      <c r="F72" s="11" t="s">
        <v>327</v>
      </c>
      <c r="G72" s="34" t="s">
        <v>394</v>
      </c>
      <c r="H72" s="5" t="s">
        <v>395</v>
      </c>
      <c r="I72" s="26" t="s">
        <v>357</v>
      </c>
      <c r="J72" s="3"/>
      <c r="K72" s="11"/>
      <c r="L72" s="11"/>
    </row>
    <row r="73" spans="1:12" x14ac:dyDescent="0.25">
      <c r="A73"/>
      <c r="B73" s="11">
        <v>80848</v>
      </c>
      <c r="C73" s="12">
        <v>45329</v>
      </c>
      <c r="D73" s="34" t="s">
        <v>252</v>
      </c>
      <c r="E73" s="33">
        <v>420</v>
      </c>
      <c r="F73" s="11" t="s">
        <v>327</v>
      </c>
      <c r="G73" s="34" t="s">
        <v>378</v>
      </c>
      <c r="H73" s="5" t="s">
        <v>385</v>
      </c>
      <c r="I73" s="26" t="s">
        <v>175</v>
      </c>
      <c r="J73" s="3"/>
      <c r="K73" s="11"/>
      <c r="L73" s="11"/>
    </row>
    <row r="74" spans="1:12" ht="75" x14ac:dyDescent="0.25">
      <c r="A74"/>
      <c r="B74" s="11">
        <v>80882</v>
      </c>
      <c r="C74" s="12">
        <v>45330</v>
      </c>
      <c r="D74" s="34" t="s">
        <v>253</v>
      </c>
      <c r="E74" s="33">
        <v>190</v>
      </c>
      <c r="F74" s="11" t="s">
        <v>330</v>
      </c>
      <c r="G74" s="34" t="s">
        <v>396</v>
      </c>
      <c r="H74" s="5" t="s">
        <v>397</v>
      </c>
      <c r="I74" s="26" t="s">
        <v>177</v>
      </c>
      <c r="J74" s="3"/>
      <c r="K74" s="11"/>
      <c r="L74" s="11"/>
    </row>
    <row r="75" spans="1:12" ht="90" x14ac:dyDescent="0.25">
      <c r="A75"/>
      <c r="B75" s="11">
        <v>80905</v>
      </c>
      <c r="C75" s="12">
        <v>45330</v>
      </c>
      <c r="D75" s="34" t="s">
        <v>254</v>
      </c>
      <c r="E75" s="33">
        <v>310</v>
      </c>
      <c r="F75" s="11" t="s">
        <v>327</v>
      </c>
      <c r="G75" s="34" t="s">
        <v>398</v>
      </c>
      <c r="H75" s="5" t="s">
        <v>395</v>
      </c>
      <c r="I75" s="26" t="s">
        <v>357</v>
      </c>
      <c r="J75" s="3"/>
      <c r="K75" s="11"/>
      <c r="L75" s="11"/>
    </row>
    <row r="76" spans="1:12" ht="60" x14ac:dyDescent="0.25">
      <c r="A76"/>
      <c r="B76" s="11">
        <v>80931</v>
      </c>
      <c r="C76" s="12">
        <v>45331</v>
      </c>
      <c r="D76" s="34" t="s">
        <v>255</v>
      </c>
      <c r="E76" s="33">
        <v>44</v>
      </c>
      <c r="F76" s="11" t="s">
        <v>330</v>
      </c>
      <c r="G76" s="34" t="s">
        <v>399</v>
      </c>
      <c r="H76" s="5" t="s">
        <v>400</v>
      </c>
      <c r="I76" s="26" t="s">
        <v>177</v>
      </c>
      <c r="J76" s="3"/>
      <c r="K76" s="11"/>
      <c r="L76" s="11"/>
    </row>
    <row r="77" spans="1:12" ht="45" x14ac:dyDescent="0.25">
      <c r="A77"/>
      <c r="B77" s="11">
        <v>81378</v>
      </c>
      <c r="C77" s="12">
        <v>45344</v>
      </c>
      <c r="D77" s="34" t="s">
        <v>256</v>
      </c>
      <c r="E77" s="33">
        <v>415.03</v>
      </c>
      <c r="F77" s="11" t="s">
        <v>327</v>
      </c>
      <c r="G77" s="34" t="s">
        <v>402</v>
      </c>
      <c r="H77" s="5" t="s">
        <v>401</v>
      </c>
      <c r="I77" s="26" t="s">
        <v>357</v>
      </c>
      <c r="J77" s="3"/>
      <c r="K77" s="11"/>
      <c r="L77" s="11"/>
    </row>
    <row r="78" spans="1:12" ht="45" x14ac:dyDescent="0.25">
      <c r="A78"/>
      <c r="B78" s="11">
        <v>81450</v>
      </c>
      <c r="C78" s="12">
        <v>45345</v>
      </c>
      <c r="D78" s="34" t="s">
        <v>258</v>
      </c>
      <c r="E78" s="33">
        <v>139.15</v>
      </c>
      <c r="F78" s="11" t="s">
        <v>327</v>
      </c>
      <c r="G78" s="34" t="s">
        <v>402</v>
      </c>
      <c r="H78" s="5" t="s">
        <v>401</v>
      </c>
      <c r="I78" s="26"/>
      <c r="J78" s="3"/>
      <c r="K78" s="11"/>
      <c r="L78" s="11"/>
    </row>
    <row r="79" spans="1:12" ht="30" x14ac:dyDescent="0.25">
      <c r="A79"/>
      <c r="B79" s="11">
        <v>81458</v>
      </c>
      <c r="C79" s="12">
        <v>45345</v>
      </c>
      <c r="D79" s="34" t="s">
        <v>259</v>
      </c>
      <c r="E79" s="33">
        <v>7.8</v>
      </c>
      <c r="F79" s="11" t="s">
        <v>327</v>
      </c>
      <c r="G79" s="34" t="s">
        <v>403</v>
      </c>
      <c r="H79" s="5" t="s">
        <v>404</v>
      </c>
      <c r="I79" s="26" t="s">
        <v>177</v>
      </c>
      <c r="J79" s="3"/>
      <c r="K79" s="11"/>
      <c r="L79" s="11"/>
    </row>
    <row r="80" spans="1:12" ht="45" x14ac:dyDescent="0.25">
      <c r="A80"/>
      <c r="B80" s="11">
        <v>81543</v>
      </c>
      <c r="C80" s="12">
        <v>45351</v>
      </c>
      <c r="D80" s="34" t="s">
        <v>257</v>
      </c>
      <c r="E80" s="33">
        <v>190</v>
      </c>
      <c r="F80" s="11" t="s">
        <v>327</v>
      </c>
      <c r="G80" s="34" t="s">
        <v>405</v>
      </c>
      <c r="H80" s="5" t="s">
        <v>406</v>
      </c>
      <c r="I80" s="26" t="s">
        <v>177</v>
      </c>
      <c r="J80" s="3"/>
      <c r="K80" s="11"/>
      <c r="L80" s="11"/>
    </row>
    <row r="81" spans="1:12" ht="45" x14ac:dyDescent="0.25">
      <c r="A81"/>
      <c r="B81" s="11">
        <v>81585</v>
      </c>
      <c r="C81" s="12">
        <v>45349</v>
      </c>
      <c r="D81" s="34" t="s">
        <v>260</v>
      </c>
      <c r="E81" s="33">
        <v>290</v>
      </c>
      <c r="F81" s="11" t="s">
        <v>330</v>
      </c>
      <c r="G81" s="34" t="s">
        <v>407</v>
      </c>
      <c r="H81" s="5" t="s">
        <v>388</v>
      </c>
      <c r="I81" s="26" t="s">
        <v>178</v>
      </c>
      <c r="J81" s="3"/>
      <c r="K81" s="11"/>
      <c r="L81" s="11"/>
    </row>
    <row r="82" spans="1:12" ht="45" x14ac:dyDescent="0.25">
      <c r="A82"/>
      <c r="B82" s="11">
        <v>81798</v>
      </c>
      <c r="C82" s="12">
        <v>45355</v>
      </c>
      <c r="D82" s="34" t="s">
        <v>261</v>
      </c>
      <c r="E82" s="33">
        <v>250</v>
      </c>
      <c r="F82" s="11" t="s">
        <v>330</v>
      </c>
      <c r="G82" s="34" t="s">
        <v>408</v>
      </c>
      <c r="H82" s="5" t="s">
        <v>388</v>
      </c>
      <c r="I82" s="26" t="s">
        <v>178</v>
      </c>
      <c r="J82" s="3"/>
      <c r="K82" s="11"/>
      <c r="L82" s="11"/>
    </row>
    <row r="83" spans="1:12" ht="45" x14ac:dyDescent="0.25">
      <c r="A83"/>
      <c r="B83" s="11">
        <v>81927</v>
      </c>
      <c r="C83" s="12">
        <v>45357</v>
      </c>
      <c r="D83" s="34" t="s">
        <v>262</v>
      </c>
      <c r="E83" s="33">
        <v>350</v>
      </c>
      <c r="F83" s="11" t="s">
        <v>330</v>
      </c>
      <c r="G83" s="34" t="s">
        <v>409</v>
      </c>
      <c r="H83" s="5" t="s">
        <v>388</v>
      </c>
      <c r="I83" s="26" t="s">
        <v>178</v>
      </c>
      <c r="J83" s="3"/>
      <c r="K83" s="11"/>
      <c r="L83" s="11"/>
    </row>
    <row r="84" spans="1:12" ht="90" x14ac:dyDescent="0.25">
      <c r="A84"/>
      <c r="B84" s="11">
        <v>81975</v>
      </c>
      <c r="C84" s="12">
        <v>45359</v>
      </c>
      <c r="D84" s="34" t="s">
        <v>263</v>
      </c>
      <c r="E84" s="33">
        <v>803.4</v>
      </c>
      <c r="F84" s="11" t="s">
        <v>327</v>
      </c>
      <c r="G84" s="34" t="s">
        <v>410</v>
      </c>
      <c r="H84" s="5" t="s">
        <v>411</v>
      </c>
      <c r="I84" s="26" t="s">
        <v>357</v>
      </c>
      <c r="J84" s="3"/>
      <c r="K84" s="11"/>
      <c r="L84" s="11"/>
    </row>
    <row r="85" spans="1:12" ht="45" x14ac:dyDescent="0.25">
      <c r="A85"/>
      <c r="B85" s="11">
        <v>82079</v>
      </c>
      <c r="C85" s="12">
        <v>45360</v>
      </c>
      <c r="D85" s="34" t="s">
        <v>264</v>
      </c>
      <c r="E85" s="33">
        <v>2242.1</v>
      </c>
      <c r="F85" s="11" t="s">
        <v>330</v>
      </c>
      <c r="G85" s="34" t="s">
        <v>412</v>
      </c>
      <c r="H85" s="5" t="s">
        <v>415</v>
      </c>
      <c r="I85" s="26" t="s">
        <v>177</v>
      </c>
      <c r="J85" s="3"/>
      <c r="K85" s="11"/>
      <c r="L85" s="11"/>
    </row>
    <row r="86" spans="1:12" ht="90" x14ac:dyDescent="0.25">
      <c r="A86"/>
      <c r="B86" s="11">
        <v>82136</v>
      </c>
      <c r="C86" s="12">
        <v>45362</v>
      </c>
      <c r="D86" s="34" t="s">
        <v>265</v>
      </c>
      <c r="E86" s="33">
        <v>717.5</v>
      </c>
      <c r="F86" s="11" t="s">
        <v>327</v>
      </c>
      <c r="G86" s="34" t="s">
        <v>413</v>
      </c>
      <c r="H86" s="5" t="s">
        <v>414</v>
      </c>
      <c r="I86" s="26" t="s">
        <v>175</v>
      </c>
      <c r="J86" s="3"/>
      <c r="K86" s="11"/>
      <c r="L86" s="11"/>
    </row>
    <row r="87" spans="1:12" ht="45" x14ac:dyDescent="0.25">
      <c r="A87"/>
      <c r="B87" s="11">
        <v>82377</v>
      </c>
      <c r="C87" s="12">
        <v>45366</v>
      </c>
      <c r="D87" s="34" t="s">
        <v>266</v>
      </c>
      <c r="E87" s="33">
        <v>1000</v>
      </c>
      <c r="F87" s="11" t="s">
        <v>330</v>
      </c>
      <c r="G87" s="34" t="s">
        <v>416</v>
      </c>
      <c r="H87" s="5" t="s">
        <v>417</v>
      </c>
      <c r="I87" s="26" t="s">
        <v>177</v>
      </c>
      <c r="J87" s="3"/>
      <c r="K87" s="11"/>
      <c r="L87" s="11"/>
    </row>
    <row r="88" spans="1:12" x14ac:dyDescent="0.25">
      <c r="A88"/>
      <c r="B88" s="11">
        <v>83168</v>
      </c>
      <c r="C88" s="12">
        <v>45384</v>
      </c>
      <c r="D88" s="34" t="s">
        <v>267</v>
      </c>
      <c r="E88" s="33">
        <v>66</v>
      </c>
      <c r="F88" s="11" t="s">
        <v>330</v>
      </c>
      <c r="G88" s="34" t="s">
        <v>420</v>
      </c>
      <c r="H88" s="5" t="s">
        <v>421</v>
      </c>
      <c r="I88" s="26" t="s">
        <v>177</v>
      </c>
      <c r="J88" s="3"/>
      <c r="K88" s="11"/>
      <c r="L88" s="11"/>
    </row>
    <row r="89" spans="1:12" x14ac:dyDescent="0.25">
      <c r="A89"/>
      <c r="B89" s="11">
        <v>83409</v>
      </c>
      <c r="C89" s="12">
        <v>45390</v>
      </c>
      <c r="D89" s="34" t="s">
        <v>268</v>
      </c>
      <c r="E89" s="33">
        <v>33.89</v>
      </c>
      <c r="F89" s="11" t="s">
        <v>327</v>
      </c>
      <c r="G89" s="34" t="s">
        <v>418</v>
      </c>
      <c r="H89" s="5" t="s">
        <v>419</v>
      </c>
      <c r="I89" s="26" t="s">
        <v>177</v>
      </c>
      <c r="J89" s="3"/>
      <c r="K89" s="11"/>
      <c r="L89" s="11"/>
    </row>
    <row r="90" spans="1:12" ht="75" x14ac:dyDescent="0.25">
      <c r="A90"/>
      <c r="B90" s="11">
        <v>83582</v>
      </c>
      <c r="C90" s="12">
        <v>45393</v>
      </c>
      <c r="D90" s="34" t="s">
        <v>269</v>
      </c>
      <c r="E90" s="33">
        <v>447.4</v>
      </c>
      <c r="F90" s="11" t="s">
        <v>327</v>
      </c>
      <c r="G90" s="34" t="s">
        <v>422</v>
      </c>
      <c r="H90" s="5" t="s">
        <v>411</v>
      </c>
      <c r="I90" s="26" t="s">
        <v>175</v>
      </c>
      <c r="J90" s="3"/>
      <c r="K90" s="11"/>
      <c r="L90" s="11"/>
    </row>
    <row r="91" spans="1:12" ht="60" x14ac:dyDescent="0.25">
      <c r="A91"/>
      <c r="B91" s="11">
        <v>83631</v>
      </c>
      <c r="C91" s="12">
        <v>45394</v>
      </c>
      <c r="D91" s="34" t="s">
        <v>270</v>
      </c>
      <c r="E91" s="33">
        <v>350</v>
      </c>
      <c r="F91" s="11" t="s">
        <v>330</v>
      </c>
      <c r="G91" s="34" t="s">
        <v>423</v>
      </c>
      <c r="H91" s="5" t="s">
        <v>424</v>
      </c>
      <c r="I91" s="26" t="s">
        <v>177</v>
      </c>
      <c r="J91" s="3"/>
      <c r="K91" s="11"/>
      <c r="L91" s="11"/>
    </row>
    <row r="92" spans="1:12" ht="45" x14ac:dyDescent="0.25">
      <c r="A92"/>
      <c r="B92" s="11">
        <v>83634</v>
      </c>
      <c r="C92" s="12">
        <v>45394</v>
      </c>
      <c r="D92" s="34" t="s">
        <v>271</v>
      </c>
      <c r="E92" s="33">
        <v>470</v>
      </c>
      <c r="F92" s="11" t="s">
        <v>327</v>
      </c>
      <c r="G92" s="34" t="s">
        <v>425</v>
      </c>
      <c r="H92" s="5" t="s">
        <v>426</v>
      </c>
      <c r="I92" s="26" t="s">
        <v>177</v>
      </c>
      <c r="J92" s="3"/>
      <c r="K92" s="11"/>
      <c r="L92" s="11"/>
    </row>
    <row r="93" spans="1:12" ht="60" x14ac:dyDescent="0.25">
      <c r="A93"/>
      <c r="B93" s="11">
        <v>83858</v>
      </c>
      <c r="C93" s="12">
        <v>45400</v>
      </c>
      <c r="D93" s="34" t="s">
        <v>272</v>
      </c>
      <c r="E93" s="33">
        <v>34</v>
      </c>
      <c r="F93" s="11" t="s">
        <v>330</v>
      </c>
      <c r="G93" s="34" t="s">
        <v>427</v>
      </c>
      <c r="H93" s="5" t="s">
        <v>424</v>
      </c>
      <c r="I93" s="26" t="s">
        <v>177</v>
      </c>
      <c r="J93" s="3"/>
      <c r="K93" s="11"/>
      <c r="L93" s="11"/>
    </row>
    <row r="94" spans="1:12" ht="60" x14ac:dyDescent="0.25">
      <c r="A94"/>
      <c r="B94" s="11">
        <v>83928</v>
      </c>
      <c r="C94" s="12">
        <v>45401</v>
      </c>
      <c r="D94" s="34" t="s">
        <v>207</v>
      </c>
      <c r="E94" s="33">
        <v>67.099999999999994</v>
      </c>
      <c r="F94" s="11" t="s">
        <v>327</v>
      </c>
      <c r="G94" s="34" t="s">
        <v>428</v>
      </c>
      <c r="H94" s="5" t="s">
        <v>401</v>
      </c>
      <c r="I94" s="26" t="s">
        <v>175</v>
      </c>
      <c r="J94" s="3"/>
      <c r="K94" s="11"/>
      <c r="L94" s="11"/>
    </row>
    <row r="95" spans="1:12" ht="60" x14ac:dyDescent="0.25">
      <c r="A95"/>
      <c r="B95" s="11">
        <v>83954</v>
      </c>
      <c r="C95" s="12">
        <v>45401</v>
      </c>
      <c r="D95" s="34" t="s">
        <v>273</v>
      </c>
      <c r="E95" s="33">
        <v>500</v>
      </c>
      <c r="F95" s="11" t="s">
        <v>330</v>
      </c>
      <c r="G95" s="34" t="s">
        <v>429</v>
      </c>
      <c r="H95" s="5" t="s">
        <v>424</v>
      </c>
      <c r="I95" s="26" t="s">
        <v>177</v>
      </c>
      <c r="J95" s="3"/>
      <c r="K95" s="11"/>
      <c r="L95" s="11"/>
    </row>
    <row r="96" spans="1:12" ht="60" x14ac:dyDescent="0.25">
      <c r="A96"/>
      <c r="B96" s="11">
        <v>84046</v>
      </c>
      <c r="C96" s="12">
        <v>45404</v>
      </c>
      <c r="D96" s="34" t="s">
        <v>274</v>
      </c>
      <c r="E96" s="33">
        <v>350</v>
      </c>
      <c r="F96" s="11" t="s">
        <v>330</v>
      </c>
      <c r="G96" s="34" t="s">
        <v>430</v>
      </c>
      <c r="H96" s="5" t="s">
        <v>424</v>
      </c>
      <c r="I96" s="26"/>
      <c r="J96" s="3"/>
      <c r="K96" s="11"/>
      <c r="L96" s="11"/>
    </row>
    <row r="97" spans="1:12" ht="60" x14ac:dyDescent="0.25">
      <c r="A97"/>
      <c r="B97" s="11">
        <v>84049</v>
      </c>
      <c r="C97" s="12">
        <v>44308</v>
      </c>
      <c r="D97" s="34" t="s">
        <v>275</v>
      </c>
      <c r="E97" s="33">
        <v>200</v>
      </c>
      <c r="F97" s="11" t="s">
        <v>327</v>
      </c>
      <c r="G97" s="34" t="s">
        <v>431</v>
      </c>
      <c r="H97" s="5" t="s">
        <v>432</v>
      </c>
      <c r="I97" s="26" t="s">
        <v>177</v>
      </c>
      <c r="J97" s="3"/>
      <c r="K97" s="11"/>
      <c r="L97" s="11"/>
    </row>
    <row r="98" spans="1:12" ht="45" x14ac:dyDescent="0.25">
      <c r="A98"/>
      <c r="B98" s="11">
        <v>84081</v>
      </c>
      <c r="C98" s="12">
        <v>45405</v>
      </c>
      <c r="D98" s="34" t="s">
        <v>276</v>
      </c>
      <c r="E98" s="33">
        <v>470</v>
      </c>
      <c r="F98" s="11" t="s">
        <v>327</v>
      </c>
      <c r="G98" s="34" t="s">
        <v>433</v>
      </c>
      <c r="H98" s="5" t="s">
        <v>426</v>
      </c>
      <c r="I98" s="26" t="s">
        <v>177</v>
      </c>
      <c r="J98" s="3"/>
      <c r="K98" s="11"/>
      <c r="L98" s="11"/>
    </row>
    <row r="99" spans="1:12" ht="45" x14ac:dyDescent="0.25">
      <c r="A99"/>
      <c r="B99" s="11">
        <v>84110</v>
      </c>
      <c r="C99" s="12">
        <v>45406</v>
      </c>
      <c r="D99" s="34" t="s">
        <v>264</v>
      </c>
      <c r="E99" s="33">
        <v>2250</v>
      </c>
      <c r="F99" s="11" t="s">
        <v>330</v>
      </c>
      <c r="G99" s="34" t="s">
        <v>434</v>
      </c>
      <c r="H99" s="5" t="s">
        <v>393</v>
      </c>
      <c r="I99" s="26" t="s">
        <v>177</v>
      </c>
      <c r="J99" s="3"/>
      <c r="K99" s="11"/>
      <c r="L99" s="11"/>
    </row>
    <row r="100" spans="1:12" ht="60" x14ac:dyDescent="0.25">
      <c r="A100"/>
      <c r="B100" s="11">
        <v>84244</v>
      </c>
      <c r="C100" s="12">
        <v>45408</v>
      </c>
      <c r="D100" s="34" t="s">
        <v>277</v>
      </c>
      <c r="E100" s="33">
        <v>250</v>
      </c>
      <c r="F100" s="11" t="s">
        <v>330</v>
      </c>
      <c r="G100" s="34" t="s">
        <v>435</v>
      </c>
      <c r="H100" s="5" t="s">
        <v>424</v>
      </c>
      <c r="I100" s="26" t="s">
        <v>177</v>
      </c>
      <c r="J100" s="3"/>
      <c r="K100" s="11"/>
      <c r="L100" s="11"/>
    </row>
    <row r="101" spans="1:12" ht="60" x14ac:dyDescent="0.25">
      <c r="A101"/>
      <c r="B101" s="11">
        <v>84249</v>
      </c>
      <c r="C101" s="11"/>
      <c r="D101" s="34" t="s">
        <v>278</v>
      </c>
      <c r="E101" s="33">
        <v>602.79999999999995</v>
      </c>
      <c r="F101" s="11" t="s">
        <v>327</v>
      </c>
      <c r="G101" s="34" t="s">
        <v>436</v>
      </c>
      <c r="H101" s="5" t="s">
        <v>401</v>
      </c>
      <c r="I101" s="26" t="s">
        <v>175</v>
      </c>
      <c r="J101" s="3"/>
      <c r="K101" s="11"/>
      <c r="L101" s="11"/>
    </row>
    <row r="102" spans="1:12" ht="60" x14ac:dyDescent="0.25">
      <c r="A102"/>
      <c r="B102" s="11">
        <v>84331</v>
      </c>
      <c r="C102" s="12">
        <v>45411</v>
      </c>
      <c r="D102" s="34" t="s">
        <v>279</v>
      </c>
      <c r="E102" s="33">
        <v>235</v>
      </c>
      <c r="F102" s="11" t="s">
        <v>330</v>
      </c>
      <c r="G102" s="34" t="s">
        <v>437</v>
      </c>
      <c r="H102" s="5" t="s">
        <v>424</v>
      </c>
      <c r="I102" s="26"/>
      <c r="J102" s="3"/>
      <c r="K102" s="11"/>
      <c r="L102" s="11"/>
    </row>
    <row r="103" spans="1:12" ht="60" x14ac:dyDescent="0.25">
      <c r="A103"/>
      <c r="B103" s="11">
        <v>84333</v>
      </c>
      <c r="C103" s="12">
        <v>45412</v>
      </c>
      <c r="D103" s="34" t="s">
        <v>280</v>
      </c>
      <c r="E103" s="33">
        <v>250</v>
      </c>
      <c r="F103" s="11" t="s">
        <v>330</v>
      </c>
      <c r="G103" s="34" t="s">
        <v>438</v>
      </c>
      <c r="H103" s="5" t="s">
        <v>424</v>
      </c>
      <c r="I103" s="26"/>
      <c r="J103" s="3"/>
      <c r="K103" s="11"/>
      <c r="L103" s="11"/>
    </row>
    <row r="104" spans="1:12" ht="60" x14ac:dyDescent="0.25">
      <c r="A104"/>
      <c r="B104" s="11">
        <v>84334</v>
      </c>
      <c r="C104" s="12">
        <v>45411</v>
      </c>
      <c r="D104" s="34" t="s">
        <v>281</v>
      </c>
      <c r="E104" s="33">
        <v>235</v>
      </c>
      <c r="F104" s="11" t="s">
        <v>330</v>
      </c>
      <c r="G104" s="34" t="s">
        <v>437</v>
      </c>
      <c r="H104" s="5" t="s">
        <v>424</v>
      </c>
      <c r="I104" s="26"/>
      <c r="J104" s="3"/>
      <c r="K104" s="11"/>
      <c r="L104" s="11"/>
    </row>
    <row r="105" spans="1:12" ht="60" x14ac:dyDescent="0.25">
      <c r="A105"/>
      <c r="B105" s="11">
        <v>84419</v>
      </c>
      <c r="C105" s="12">
        <v>45414</v>
      </c>
      <c r="D105" s="34" t="s">
        <v>282</v>
      </c>
      <c r="E105" s="33">
        <v>295</v>
      </c>
      <c r="F105" s="11" t="s">
        <v>330</v>
      </c>
      <c r="G105" s="34" t="s">
        <v>439</v>
      </c>
      <c r="H105" s="5" t="s">
        <v>424</v>
      </c>
      <c r="I105" s="26"/>
      <c r="J105" s="3"/>
      <c r="K105" s="11"/>
      <c r="L105" s="11"/>
    </row>
    <row r="106" spans="1:12" ht="60" x14ac:dyDescent="0.25">
      <c r="A106"/>
      <c r="B106" s="11">
        <v>84421</v>
      </c>
      <c r="C106" s="12">
        <v>45414</v>
      </c>
      <c r="D106" s="34" t="s">
        <v>283</v>
      </c>
      <c r="E106" s="33">
        <v>295</v>
      </c>
      <c r="F106" s="11" t="s">
        <v>330</v>
      </c>
      <c r="G106" s="34" t="s">
        <v>439</v>
      </c>
      <c r="H106" s="5" t="s">
        <v>424</v>
      </c>
      <c r="I106" s="26"/>
      <c r="J106" s="3"/>
      <c r="K106" s="11"/>
      <c r="L106" s="11"/>
    </row>
    <row r="107" spans="1:12" ht="60" x14ac:dyDescent="0.25">
      <c r="A107"/>
      <c r="B107" s="11">
        <v>84422</v>
      </c>
      <c r="C107" s="12">
        <v>45414</v>
      </c>
      <c r="D107" s="34" t="s">
        <v>284</v>
      </c>
      <c r="E107" s="33">
        <v>295</v>
      </c>
      <c r="F107" s="11" t="s">
        <v>330</v>
      </c>
      <c r="G107" s="34" t="s">
        <v>439</v>
      </c>
      <c r="H107" s="5" t="s">
        <v>424</v>
      </c>
      <c r="I107" s="26"/>
      <c r="J107" s="3"/>
      <c r="K107" s="11"/>
      <c r="L107" s="11"/>
    </row>
    <row r="108" spans="1:12" ht="60" x14ac:dyDescent="0.25">
      <c r="A108"/>
      <c r="B108" s="11">
        <v>84423</v>
      </c>
      <c r="C108" s="12">
        <v>45415</v>
      </c>
      <c r="D108" s="34" t="s">
        <v>285</v>
      </c>
      <c r="E108" s="33">
        <v>295</v>
      </c>
      <c r="F108" s="11" t="s">
        <v>330</v>
      </c>
      <c r="G108" s="34" t="s">
        <v>439</v>
      </c>
      <c r="H108" s="5" t="s">
        <v>424</v>
      </c>
      <c r="I108" s="26"/>
      <c r="J108" s="3"/>
      <c r="K108" s="11"/>
      <c r="L108" s="11"/>
    </row>
    <row r="109" spans="1:12" ht="60" x14ac:dyDescent="0.25">
      <c r="A109"/>
      <c r="B109" s="11">
        <v>84424</v>
      </c>
      <c r="C109" s="12">
        <v>45416</v>
      </c>
      <c r="D109" s="34" t="s">
        <v>286</v>
      </c>
      <c r="E109" s="33">
        <v>295</v>
      </c>
      <c r="F109" s="11" t="s">
        <v>330</v>
      </c>
      <c r="G109" s="34" t="s">
        <v>439</v>
      </c>
      <c r="H109" s="5" t="s">
        <v>424</v>
      </c>
      <c r="I109" s="26"/>
      <c r="J109" s="3"/>
      <c r="K109" s="11"/>
      <c r="L109" s="11"/>
    </row>
    <row r="110" spans="1:12" ht="60" x14ac:dyDescent="0.25">
      <c r="A110"/>
      <c r="B110" s="11">
        <v>84425</v>
      </c>
      <c r="C110" s="12">
        <v>45417</v>
      </c>
      <c r="D110" s="34" t="s">
        <v>287</v>
      </c>
      <c r="E110" s="33">
        <v>295</v>
      </c>
      <c r="F110" s="11" t="s">
        <v>330</v>
      </c>
      <c r="G110" s="34" t="s">
        <v>439</v>
      </c>
      <c r="H110" s="5" t="s">
        <v>424</v>
      </c>
      <c r="I110" s="26"/>
      <c r="J110" s="3"/>
      <c r="K110" s="11"/>
      <c r="L110" s="11"/>
    </row>
    <row r="111" spans="1:12" ht="60" x14ac:dyDescent="0.25">
      <c r="A111"/>
      <c r="B111" s="11">
        <v>84426</v>
      </c>
      <c r="C111" s="12">
        <v>45418</v>
      </c>
      <c r="D111" s="34" t="s">
        <v>288</v>
      </c>
      <c r="E111" s="33">
        <v>295</v>
      </c>
      <c r="F111" s="11" t="s">
        <v>330</v>
      </c>
      <c r="G111" s="34" t="s">
        <v>439</v>
      </c>
      <c r="H111" s="5" t="s">
        <v>424</v>
      </c>
      <c r="I111" s="26"/>
      <c r="J111" s="3"/>
      <c r="K111" s="11"/>
      <c r="L111" s="11"/>
    </row>
    <row r="112" spans="1:12" ht="60" x14ac:dyDescent="0.25">
      <c r="A112"/>
      <c r="B112" s="11">
        <v>84427</v>
      </c>
      <c r="C112" s="12">
        <v>45419</v>
      </c>
      <c r="D112" s="34" t="s">
        <v>289</v>
      </c>
      <c r="E112" s="33">
        <v>295</v>
      </c>
      <c r="F112" s="11" t="s">
        <v>330</v>
      </c>
      <c r="G112" s="34" t="s">
        <v>439</v>
      </c>
      <c r="H112" s="5" t="s">
        <v>424</v>
      </c>
      <c r="I112" s="26"/>
      <c r="J112" s="3"/>
      <c r="K112" s="11"/>
      <c r="L112" s="11"/>
    </row>
    <row r="113" spans="1:12" ht="60" x14ac:dyDescent="0.25">
      <c r="A113"/>
      <c r="B113" s="11">
        <v>84428</v>
      </c>
      <c r="C113" s="12">
        <v>45420</v>
      </c>
      <c r="D113" s="34" t="s">
        <v>290</v>
      </c>
      <c r="E113" s="33">
        <v>295</v>
      </c>
      <c r="F113" s="11" t="s">
        <v>330</v>
      </c>
      <c r="G113" s="34" t="s">
        <v>439</v>
      </c>
      <c r="H113" s="5" t="s">
        <v>424</v>
      </c>
      <c r="I113" s="26"/>
      <c r="J113" s="3"/>
      <c r="K113" s="11"/>
      <c r="L113" s="11"/>
    </row>
    <row r="114" spans="1:12" ht="60" x14ac:dyDescent="0.25">
      <c r="A114"/>
      <c r="B114" s="11">
        <v>84494</v>
      </c>
      <c r="C114" s="12">
        <v>45416</v>
      </c>
      <c r="D114" s="34" t="s">
        <v>291</v>
      </c>
      <c r="E114" s="33">
        <v>27</v>
      </c>
      <c r="F114" s="11" t="s">
        <v>330</v>
      </c>
      <c r="G114" s="34" t="s">
        <v>440</v>
      </c>
      <c r="H114" s="5" t="s">
        <v>441</v>
      </c>
      <c r="I114" s="26"/>
      <c r="J114" s="3"/>
      <c r="K114" s="11"/>
      <c r="L114" s="11"/>
    </row>
    <row r="115" spans="1:12" x14ac:dyDescent="0.25">
      <c r="A115"/>
      <c r="B115" s="11">
        <v>84547</v>
      </c>
      <c r="C115" s="12">
        <v>45418</v>
      </c>
      <c r="D115" s="34" t="s">
        <v>264</v>
      </c>
      <c r="E115" s="33">
        <v>0</v>
      </c>
      <c r="F115" s="11"/>
      <c r="G115" s="34" t="s">
        <v>442</v>
      </c>
      <c r="H115" s="5" t="s">
        <v>443</v>
      </c>
      <c r="I115" s="26"/>
      <c r="J115" s="3"/>
      <c r="K115" s="11"/>
      <c r="L115" s="11"/>
    </row>
    <row r="116" spans="1:12" ht="60" x14ac:dyDescent="0.25">
      <c r="A116"/>
      <c r="B116" s="11">
        <v>84555</v>
      </c>
      <c r="C116" s="12">
        <v>45418</v>
      </c>
      <c r="D116" s="34" t="s">
        <v>292</v>
      </c>
      <c r="E116" s="33">
        <v>250</v>
      </c>
      <c r="F116" s="11" t="s">
        <v>330</v>
      </c>
      <c r="G116" s="34" t="s">
        <v>447</v>
      </c>
      <c r="H116" s="5" t="s">
        <v>424</v>
      </c>
      <c r="I116" s="26"/>
      <c r="J116" s="3"/>
      <c r="K116" s="11"/>
      <c r="L116" s="11"/>
    </row>
    <row r="117" spans="1:12" ht="60" x14ac:dyDescent="0.25">
      <c r="A117"/>
      <c r="B117" s="11">
        <v>84557</v>
      </c>
      <c r="C117" s="12">
        <v>45418</v>
      </c>
      <c r="D117" s="34" t="s">
        <v>293</v>
      </c>
      <c r="E117" s="33">
        <v>416</v>
      </c>
      <c r="F117" s="11" t="s">
        <v>330</v>
      </c>
      <c r="G117" s="34" t="s">
        <v>446</v>
      </c>
      <c r="H117" s="5" t="s">
        <v>441</v>
      </c>
      <c r="I117" s="26"/>
      <c r="J117" s="3"/>
      <c r="K117" s="11"/>
      <c r="L117" s="11"/>
    </row>
    <row r="118" spans="1:12" ht="60" x14ac:dyDescent="0.25">
      <c r="A118"/>
      <c r="B118" s="11">
        <v>84744</v>
      </c>
      <c r="C118" s="12">
        <v>45421</v>
      </c>
      <c r="D118" s="34" t="s">
        <v>294</v>
      </c>
      <c r="E118" s="33">
        <v>350</v>
      </c>
      <c r="F118" s="11" t="s">
        <v>330</v>
      </c>
      <c r="G118" s="34" t="s">
        <v>445</v>
      </c>
      <c r="H118" s="5" t="s">
        <v>424</v>
      </c>
      <c r="I118" s="26"/>
      <c r="J118" s="3"/>
      <c r="K118" s="11"/>
      <c r="L118" s="11"/>
    </row>
    <row r="119" spans="1:12" ht="60" x14ac:dyDescent="0.25">
      <c r="A119"/>
      <c r="B119" s="11">
        <v>84775</v>
      </c>
      <c r="C119" s="12">
        <v>45422</v>
      </c>
      <c r="D119" s="34" t="s">
        <v>295</v>
      </c>
      <c r="E119" s="33">
        <v>250</v>
      </c>
      <c r="F119" s="11" t="s">
        <v>330</v>
      </c>
      <c r="G119" s="34" t="s">
        <v>444</v>
      </c>
      <c r="H119" s="5" t="s">
        <v>424</v>
      </c>
      <c r="I119" s="26"/>
      <c r="J119" s="3"/>
      <c r="K119" s="11"/>
      <c r="L119" s="11"/>
    </row>
    <row r="120" spans="1:12" ht="60" x14ac:dyDescent="0.25">
      <c r="A120"/>
      <c r="B120" s="11">
        <v>84779</v>
      </c>
      <c r="C120" s="12">
        <v>45422</v>
      </c>
      <c r="D120" s="34" t="s">
        <v>296</v>
      </c>
      <c r="E120" s="33">
        <v>250</v>
      </c>
      <c r="F120" s="11" t="s">
        <v>330</v>
      </c>
      <c r="G120" s="34" t="s">
        <v>444</v>
      </c>
      <c r="H120" s="5" t="s">
        <v>424</v>
      </c>
      <c r="I120" s="26"/>
      <c r="J120" s="3"/>
      <c r="K120" s="11"/>
      <c r="L120" s="11"/>
    </row>
    <row r="121" spans="1:12" ht="60" x14ac:dyDescent="0.25">
      <c r="A121"/>
      <c r="B121" s="11">
        <v>84808</v>
      </c>
      <c r="C121" s="12">
        <v>45422</v>
      </c>
      <c r="D121" s="34" t="s">
        <v>297</v>
      </c>
      <c r="E121" s="33">
        <v>250</v>
      </c>
      <c r="F121" s="11" t="s">
        <v>330</v>
      </c>
      <c r="G121" s="34" t="s">
        <v>444</v>
      </c>
      <c r="H121" s="5" t="s">
        <v>424</v>
      </c>
      <c r="I121" s="26"/>
      <c r="J121" s="3"/>
      <c r="K121" s="11"/>
      <c r="L121" s="11"/>
    </row>
    <row r="122" spans="1:12" ht="60" x14ac:dyDescent="0.25">
      <c r="A122"/>
      <c r="B122" s="11">
        <v>84813</v>
      </c>
      <c r="C122" s="12">
        <v>45422</v>
      </c>
      <c r="D122" s="34" t="s">
        <v>298</v>
      </c>
      <c r="E122" s="33">
        <v>27</v>
      </c>
      <c r="F122" s="11" t="s">
        <v>330</v>
      </c>
      <c r="G122" s="34" t="s">
        <v>448</v>
      </c>
      <c r="H122" s="5" t="s">
        <v>441</v>
      </c>
      <c r="I122" s="26"/>
      <c r="J122" s="3"/>
      <c r="K122" s="11"/>
      <c r="L122" s="11"/>
    </row>
    <row r="123" spans="1:12" ht="60" x14ac:dyDescent="0.25">
      <c r="A123"/>
      <c r="B123" s="11">
        <v>84820</v>
      </c>
      <c r="C123" s="12">
        <v>45422</v>
      </c>
      <c r="D123" s="34" t="s">
        <v>299</v>
      </c>
      <c r="E123" s="33">
        <v>250</v>
      </c>
      <c r="F123" s="11" t="s">
        <v>330</v>
      </c>
      <c r="G123" s="34" t="s">
        <v>444</v>
      </c>
      <c r="H123" s="5" t="s">
        <v>424</v>
      </c>
      <c r="I123" s="26"/>
      <c r="J123" s="3"/>
      <c r="K123" s="11"/>
      <c r="L123" s="11"/>
    </row>
    <row r="124" spans="1:12" ht="60" x14ac:dyDescent="0.25">
      <c r="A124"/>
      <c r="B124" s="11">
        <v>84863</v>
      </c>
      <c r="C124" s="12">
        <v>45423</v>
      </c>
      <c r="D124" s="34" t="s">
        <v>300</v>
      </c>
      <c r="E124" s="33">
        <v>400</v>
      </c>
      <c r="F124" s="11" t="s">
        <v>330</v>
      </c>
      <c r="G124" s="34" t="s">
        <v>449</v>
      </c>
      <c r="H124" s="5" t="s">
        <v>424</v>
      </c>
      <c r="I124" s="26"/>
      <c r="J124" s="3"/>
      <c r="K124" s="11"/>
      <c r="L124" s="11"/>
    </row>
    <row r="125" spans="1:12" ht="60" x14ac:dyDescent="0.25">
      <c r="A125"/>
      <c r="B125" s="11">
        <v>84865</v>
      </c>
      <c r="C125" s="12">
        <v>45423</v>
      </c>
      <c r="D125" s="34" t="s">
        <v>301</v>
      </c>
      <c r="E125" s="33">
        <v>150</v>
      </c>
      <c r="F125" s="11" t="s">
        <v>330</v>
      </c>
      <c r="G125" s="34" t="s">
        <v>450</v>
      </c>
      <c r="H125" s="5" t="s">
        <v>424</v>
      </c>
      <c r="I125" s="26"/>
      <c r="J125" s="3"/>
      <c r="K125" s="11"/>
      <c r="L125" s="11"/>
    </row>
    <row r="126" spans="1:12" ht="45" x14ac:dyDescent="0.25">
      <c r="A126"/>
      <c r="B126" s="11">
        <v>85036</v>
      </c>
      <c r="C126" s="12">
        <v>45427</v>
      </c>
      <c r="D126" s="34" t="s">
        <v>302</v>
      </c>
      <c r="E126" s="33">
        <v>200</v>
      </c>
      <c r="F126" s="11" t="s">
        <v>327</v>
      </c>
      <c r="G126" s="34" t="s">
        <v>451</v>
      </c>
      <c r="H126" s="5" t="s">
        <v>426</v>
      </c>
      <c r="I126" s="26"/>
      <c r="J126" s="3"/>
      <c r="K126" s="11"/>
      <c r="L126" s="11"/>
    </row>
    <row r="127" spans="1:12" ht="60" x14ac:dyDescent="0.25">
      <c r="A127"/>
      <c r="B127" s="11">
        <v>85067</v>
      </c>
      <c r="C127" s="12">
        <v>45428</v>
      </c>
      <c r="D127" s="34" t="s">
        <v>303</v>
      </c>
      <c r="E127" s="33">
        <v>150</v>
      </c>
      <c r="F127" s="11" t="s">
        <v>330</v>
      </c>
      <c r="G127" s="34" t="s">
        <v>452</v>
      </c>
      <c r="H127" s="5" t="s">
        <v>424</v>
      </c>
      <c r="I127" s="26"/>
      <c r="J127" s="3"/>
      <c r="K127" s="11"/>
      <c r="L127" s="11"/>
    </row>
    <row r="128" spans="1:12" ht="60" x14ac:dyDescent="0.25">
      <c r="A128"/>
      <c r="B128" s="11">
        <v>85085</v>
      </c>
      <c r="C128" s="11"/>
      <c r="D128" s="34" t="s">
        <v>264</v>
      </c>
      <c r="E128" s="33">
        <v>1350</v>
      </c>
      <c r="F128" s="11" t="s">
        <v>327</v>
      </c>
      <c r="G128" s="34" t="s">
        <v>453</v>
      </c>
      <c r="H128" s="5" t="s">
        <v>454</v>
      </c>
      <c r="I128" s="26"/>
      <c r="J128" s="3"/>
      <c r="K128" s="11"/>
      <c r="L128" s="11"/>
    </row>
    <row r="129" spans="1:12" ht="45" x14ac:dyDescent="0.25">
      <c r="A129"/>
      <c r="B129" s="11">
        <v>85115</v>
      </c>
      <c r="C129" s="12">
        <v>45430</v>
      </c>
      <c r="D129" s="34" t="s">
        <v>304</v>
      </c>
      <c r="E129" s="33">
        <v>66</v>
      </c>
      <c r="F129" s="11" t="s">
        <v>330</v>
      </c>
      <c r="G129" s="34" t="s">
        <v>455</v>
      </c>
      <c r="H129" s="5" t="s">
        <v>456</v>
      </c>
      <c r="I129" s="26"/>
      <c r="J129" s="3"/>
      <c r="K129" s="11"/>
      <c r="L129" s="11"/>
    </row>
    <row r="130" spans="1:12" ht="60" x14ac:dyDescent="0.25">
      <c r="A130"/>
      <c r="B130" s="11">
        <v>85141</v>
      </c>
      <c r="C130" s="12">
        <v>45430</v>
      </c>
      <c r="D130" s="34" t="s">
        <v>305</v>
      </c>
      <c r="E130" s="33">
        <v>761.17</v>
      </c>
      <c r="F130" s="11" t="s">
        <v>327</v>
      </c>
      <c r="G130" s="34" t="s">
        <v>457</v>
      </c>
      <c r="H130" s="5" t="s">
        <v>458</v>
      </c>
      <c r="I130" s="26"/>
      <c r="J130" s="3"/>
      <c r="K130" s="11"/>
      <c r="L130" s="11"/>
    </row>
    <row r="131" spans="1:12" x14ac:dyDescent="0.25">
      <c r="A131"/>
      <c r="B131" s="11">
        <v>85298</v>
      </c>
      <c r="C131" s="12">
        <v>45433</v>
      </c>
      <c r="D131" s="34" t="s">
        <v>306</v>
      </c>
      <c r="E131" s="33">
        <v>0</v>
      </c>
      <c r="F131" s="11"/>
      <c r="G131" s="34" t="s">
        <v>442</v>
      </c>
      <c r="H131" s="5" t="s">
        <v>459</v>
      </c>
      <c r="I131" s="26"/>
      <c r="J131" s="3"/>
      <c r="K131" s="11"/>
      <c r="L131" s="11"/>
    </row>
    <row r="132" spans="1:12" ht="60" x14ac:dyDescent="0.25">
      <c r="A132"/>
      <c r="B132" s="11">
        <v>85458</v>
      </c>
      <c r="C132" s="12">
        <v>45437</v>
      </c>
      <c r="D132" s="34" t="s">
        <v>307</v>
      </c>
      <c r="E132" s="33">
        <v>350</v>
      </c>
      <c r="F132" s="11" t="s">
        <v>330</v>
      </c>
      <c r="G132" s="34" t="s">
        <v>460</v>
      </c>
      <c r="H132" s="5" t="s">
        <v>424</v>
      </c>
      <c r="I132" s="26"/>
      <c r="J132" s="3"/>
      <c r="K132" s="11"/>
      <c r="L132" s="11"/>
    </row>
    <row r="133" spans="1:12" ht="60" x14ac:dyDescent="0.25">
      <c r="A133"/>
      <c r="B133" s="11">
        <v>85485</v>
      </c>
      <c r="C133" s="12">
        <v>45438</v>
      </c>
      <c r="D133" s="34" t="s">
        <v>308</v>
      </c>
      <c r="E133" s="33">
        <v>206.8</v>
      </c>
      <c r="F133" s="11" t="s">
        <v>327</v>
      </c>
      <c r="G133" s="34" t="s">
        <v>461</v>
      </c>
      <c r="H133" s="5" t="s">
        <v>462</v>
      </c>
      <c r="I133" s="26"/>
      <c r="J133" s="3"/>
      <c r="K133" s="11"/>
      <c r="L133" s="11"/>
    </row>
    <row r="134" spans="1:12" ht="60" x14ac:dyDescent="0.25">
      <c r="A134"/>
      <c r="B134" s="11">
        <v>85535</v>
      </c>
      <c r="C134" s="12">
        <v>45439</v>
      </c>
      <c r="D134" s="34" t="s">
        <v>309</v>
      </c>
      <c r="E134" s="33">
        <v>670</v>
      </c>
      <c r="F134" s="11" t="s">
        <v>330</v>
      </c>
      <c r="G134" s="34" t="s">
        <v>463</v>
      </c>
      <c r="H134" s="5" t="s">
        <v>424</v>
      </c>
      <c r="I134" s="26"/>
      <c r="J134" s="3"/>
      <c r="K134" s="11"/>
      <c r="L134" s="11"/>
    </row>
    <row r="135" spans="1:12" ht="60" x14ac:dyDescent="0.25">
      <c r="A135"/>
      <c r="B135" s="11">
        <v>85655</v>
      </c>
      <c r="C135" s="12">
        <v>45441</v>
      </c>
      <c r="D135" s="34" t="s">
        <v>310</v>
      </c>
      <c r="E135" s="33">
        <v>250</v>
      </c>
      <c r="F135" s="11" t="s">
        <v>330</v>
      </c>
      <c r="G135" s="34" t="s">
        <v>464</v>
      </c>
      <c r="H135" s="5" t="s">
        <v>424</v>
      </c>
      <c r="I135" s="26"/>
      <c r="J135" s="3"/>
      <c r="K135" s="11"/>
      <c r="L135" s="11"/>
    </row>
    <row r="136" spans="1:12" ht="45" x14ac:dyDescent="0.25">
      <c r="A136"/>
      <c r="B136" s="11">
        <v>85693</v>
      </c>
      <c r="C136" s="12">
        <v>45443</v>
      </c>
      <c r="D136" s="34" t="s">
        <v>311</v>
      </c>
      <c r="E136" s="33">
        <v>11246.51</v>
      </c>
      <c r="F136" s="11" t="s">
        <v>327</v>
      </c>
      <c r="G136" s="34" t="s">
        <v>465</v>
      </c>
      <c r="H136" s="5" t="s">
        <v>466</v>
      </c>
      <c r="I136" s="26"/>
      <c r="J136" s="3"/>
      <c r="K136" s="11"/>
      <c r="L136" s="11"/>
    </row>
    <row r="137" spans="1:12" ht="60" x14ac:dyDescent="0.25">
      <c r="A137"/>
      <c r="B137" s="11">
        <v>85714</v>
      </c>
      <c r="C137" s="12">
        <v>45443</v>
      </c>
      <c r="D137" s="34" t="s">
        <v>312</v>
      </c>
      <c r="E137" s="33">
        <v>362.8</v>
      </c>
      <c r="F137" s="11" t="s">
        <v>330</v>
      </c>
      <c r="G137" s="34" t="s">
        <v>467</v>
      </c>
      <c r="H137" s="5" t="s">
        <v>424</v>
      </c>
      <c r="I137" s="26"/>
      <c r="J137" s="3"/>
      <c r="K137" s="11"/>
      <c r="L137" s="11"/>
    </row>
    <row r="138" spans="1:12" ht="60" x14ac:dyDescent="0.25">
      <c r="A138"/>
      <c r="B138" s="11">
        <v>85715</v>
      </c>
      <c r="C138" s="12">
        <v>45443</v>
      </c>
      <c r="D138" s="34" t="s">
        <v>313</v>
      </c>
      <c r="E138" s="33">
        <v>362.8</v>
      </c>
      <c r="F138" s="11" t="s">
        <v>330</v>
      </c>
      <c r="G138" s="34" t="s">
        <v>467</v>
      </c>
      <c r="H138" s="5" t="s">
        <v>424</v>
      </c>
      <c r="I138" s="26"/>
      <c r="J138" s="3"/>
      <c r="K138" s="11"/>
      <c r="L138" s="11"/>
    </row>
    <row r="139" spans="1:12" ht="60" x14ac:dyDescent="0.25">
      <c r="A139"/>
      <c r="B139" s="11">
        <v>85716</v>
      </c>
      <c r="C139" s="12">
        <v>45443</v>
      </c>
      <c r="D139" s="34" t="s">
        <v>314</v>
      </c>
      <c r="E139" s="33">
        <v>362.8</v>
      </c>
      <c r="F139" s="11" t="s">
        <v>330</v>
      </c>
      <c r="G139" s="34" t="s">
        <v>467</v>
      </c>
      <c r="H139" s="5" t="s">
        <v>424</v>
      </c>
      <c r="I139" s="26"/>
      <c r="J139" s="3"/>
      <c r="K139" s="11"/>
      <c r="L139" s="11"/>
    </row>
    <row r="140" spans="1:12" ht="60" x14ac:dyDescent="0.25">
      <c r="A140"/>
      <c r="B140" s="11">
        <v>85720</v>
      </c>
      <c r="C140" s="12">
        <v>45443</v>
      </c>
      <c r="D140" s="34" t="s">
        <v>315</v>
      </c>
      <c r="E140" s="33">
        <v>1922.5</v>
      </c>
      <c r="F140" s="11" t="s">
        <v>330</v>
      </c>
      <c r="G140" s="34" t="s">
        <v>469</v>
      </c>
      <c r="H140" s="5" t="s">
        <v>424</v>
      </c>
      <c r="I140" s="26"/>
      <c r="J140" s="3"/>
      <c r="K140" s="11"/>
      <c r="L140" s="11"/>
    </row>
    <row r="141" spans="1:12" ht="60" x14ac:dyDescent="0.25">
      <c r="A141"/>
      <c r="B141" s="11">
        <v>85726</v>
      </c>
      <c r="C141" s="12">
        <v>45444</v>
      </c>
      <c r="D141" s="34" t="s">
        <v>316</v>
      </c>
      <c r="E141" s="33">
        <v>350</v>
      </c>
      <c r="F141" s="11" t="s">
        <v>330</v>
      </c>
      <c r="G141" s="34" t="s">
        <v>468</v>
      </c>
      <c r="H141" s="5" t="s">
        <v>424</v>
      </c>
      <c r="I141" s="26"/>
      <c r="J141" s="3"/>
      <c r="K141" s="11"/>
      <c r="L141" s="11"/>
    </row>
    <row r="142" spans="1:12" ht="60" x14ac:dyDescent="0.25">
      <c r="A142"/>
      <c r="B142" s="11">
        <v>85866</v>
      </c>
      <c r="C142" s="12">
        <v>45447</v>
      </c>
      <c r="D142" s="34" t="s">
        <v>317</v>
      </c>
      <c r="E142" s="33">
        <v>250</v>
      </c>
      <c r="F142" s="11" t="s">
        <v>330</v>
      </c>
      <c r="G142" s="34" t="s">
        <v>470</v>
      </c>
      <c r="H142" s="5" t="s">
        <v>424</v>
      </c>
      <c r="I142" s="26"/>
      <c r="J142" s="3"/>
      <c r="K142" s="11"/>
      <c r="L142" s="11"/>
    </row>
    <row r="143" spans="1:12" ht="60" x14ac:dyDescent="0.25">
      <c r="A143"/>
      <c r="B143" s="11">
        <v>85919</v>
      </c>
      <c r="C143" s="12">
        <v>45448</v>
      </c>
      <c r="D143" s="34" t="s">
        <v>318</v>
      </c>
      <c r="E143" s="33">
        <v>400</v>
      </c>
      <c r="F143" s="11" t="s">
        <v>330</v>
      </c>
      <c r="G143" s="34" t="s">
        <v>471</v>
      </c>
      <c r="H143" s="5" t="s">
        <v>424</v>
      </c>
      <c r="I143" s="26"/>
      <c r="J143" s="3"/>
      <c r="K143" s="11"/>
      <c r="L143" s="11"/>
    </row>
    <row r="144" spans="1:12" ht="60" x14ac:dyDescent="0.25">
      <c r="A144"/>
      <c r="B144" s="11">
        <v>85934</v>
      </c>
      <c r="C144" s="12">
        <v>45448</v>
      </c>
      <c r="D144" s="34" t="s">
        <v>319</v>
      </c>
      <c r="E144" s="33">
        <v>300</v>
      </c>
      <c r="F144" s="11" t="s">
        <v>330</v>
      </c>
      <c r="G144" s="34" t="s">
        <v>472</v>
      </c>
      <c r="H144" s="5" t="s">
        <v>424</v>
      </c>
      <c r="I144" s="26"/>
      <c r="J144" s="3"/>
      <c r="K144" s="11"/>
      <c r="L144" s="11"/>
    </row>
    <row r="145" spans="1:12" ht="60" x14ac:dyDescent="0.25">
      <c r="A145"/>
      <c r="B145" s="11">
        <v>85935</v>
      </c>
      <c r="C145" s="12">
        <v>45448</v>
      </c>
      <c r="D145" s="34" t="s">
        <v>320</v>
      </c>
      <c r="E145" s="33">
        <v>350</v>
      </c>
      <c r="F145" s="11" t="s">
        <v>330</v>
      </c>
      <c r="G145" s="34" t="s">
        <v>473</v>
      </c>
      <c r="H145" s="5" t="s">
        <v>424</v>
      </c>
      <c r="I145" s="26"/>
      <c r="J145" s="3"/>
      <c r="K145" s="11"/>
      <c r="L145" s="11"/>
    </row>
    <row r="146" spans="1:12" ht="60" x14ac:dyDescent="0.25">
      <c r="A146"/>
      <c r="B146" s="11">
        <v>85957</v>
      </c>
      <c r="C146" s="12">
        <v>45449</v>
      </c>
      <c r="D146" s="34" t="s">
        <v>321</v>
      </c>
      <c r="E146" s="33">
        <v>500</v>
      </c>
      <c r="F146" s="11" t="s">
        <v>330</v>
      </c>
      <c r="G146" s="34" t="s">
        <v>474</v>
      </c>
      <c r="H146" s="5" t="s">
        <v>475</v>
      </c>
      <c r="I146" s="26"/>
      <c r="J146" s="3"/>
      <c r="K146" s="11"/>
      <c r="L146" s="11"/>
    </row>
    <row r="147" spans="1:12" ht="45" x14ac:dyDescent="0.25">
      <c r="A147"/>
      <c r="B147" s="11">
        <v>85975</v>
      </c>
      <c r="C147" s="12">
        <v>45449</v>
      </c>
      <c r="D147" s="34" t="s">
        <v>322</v>
      </c>
      <c r="E147" s="33">
        <v>200</v>
      </c>
      <c r="F147" s="11" t="s">
        <v>327</v>
      </c>
      <c r="G147" s="34" t="s">
        <v>476</v>
      </c>
      <c r="H147" s="5" t="s">
        <v>477</v>
      </c>
      <c r="I147" s="26"/>
      <c r="J147" s="3"/>
      <c r="K147" s="11"/>
      <c r="L147" s="11"/>
    </row>
    <row r="148" spans="1:12" ht="60" x14ac:dyDescent="0.25">
      <c r="A148"/>
      <c r="B148" s="11">
        <v>85985</v>
      </c>
      <c r="C148" s="12">
        <v>45449</v>
      </c>
      <c r="D148" s="34" t="s">
        <v>323</v>
      </c>
      <c r="E148" s="33">
        <v>300</v>
      </c>
      <c r="F148" s="11" t="s">
        <v>330</v>
      </c>
      <c r="G148" s="34" t="s">
        <v>478</v>
      </c>
      <c r="H148" s="5" t="s">
        <v>424</v>
      </c>
      <c r="I148" s="26"/>
      <c r="J148" s="3"/>
      <c r="K148" s="11"/>
      <c r="L148" s="11"/>
    </row>
    <row r="149" spans="1:12" ht="60" x14ac:dyDescent="0.25">
      <c r="A149"/>
      <c r="B149" s="11">
        <v>86021</v>
      </c>
      <c r="C149" s="12">
        <v>45450</v>
      </c>
      <c r="D149" s="34" t="s">
        <v>324</v>
      </c>
      <c r="E149" s="33">
        <v>480</v>
      </c>
      <c r="F149" s="11" t="s">
        <v>330</v>
      </c>
      <c r="G149" s="34" t="s">
        <v>479</v>
      </c>
      <c r="H149" s="5" t="s">
        <v>424</v>
      </c>
      <c r="I149" s="26"/>
      <c r="J149" s="3"/>
      <c r="K149" s="11"/>
      <c r="L149" s="11"/>
    </row>
    <row r="150" spans="1:12" ht="60" x14ac:dyDescent="0.25">
      <c r="A150"/>
      <c r="B150" s="11">
        <v>86038</v>
      </c>
      <c r="C150" s="12">
        <v>45450</v>
      </c>
      <c r="D150" s="34" t="s">
        <v>325</v>
      </c>
      <c r="E150" s="33">
        <v>350</v>
      </c>
      <c r="F150" s="11" t="s">
        <v>330</v>
      </c>
      <c r="G150" s="34" t="s">
        <v>480</v>
      </c>
      <c r="H150" s="5" t="s">
        <v>424</v>
      </c>
      <c r="I150" s="26"/>
      <c r="J150" s="3"/>
      <c r="K150" s="11"/>
      <c r="L150" s="11"/>
    </row>
    <row r="151" spans="1:12" ht="60" x14ac:dyDescent="0.25">
      <c r="A151"/>
      <c r="B151" s="11">
        <v>86053</v>
      </c>
      <c r="C151" s="12">
        <v>45451</v>
      </c>
      <c r="D151" s="34" t="s">
        <v>326</v>
      </c>
      <c r="E151" s="33">
        <v>900</v>
      </c>
      <c r="F151" s="11" t="s">
        <v>330</v>
      </c>
      <c r="G151" s="34" t="s">
        <v>481</v>
      </c>
      <c r="H151" s="5" t="s">
        <v>424</v>
      </c>
      <c r="I151" s="26"/>
      <c r="J151" s="3"/>
      <c r="K151" s="11"/>
      <c r="L151" s="11"/>
    </row>
  </sheetData>
  <mergeCells count="1">
    <mergeCell ref="A1:L2"/>
  </mergeCells>
  <pageMargins left="0.51181102362204722" right="0.51181102362204722" top="0.39370078740157483" bottom="0.3937007874015748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A205-E43B-4618-940A-09CC391D555A}">
  <dimension ref="A1:L219"/>
  <sheetViews>
    <sheetView tabSelected="1" workbookViewId="0">
      <selection activeCell="B4" sqref="B4"/>
    </sheetView>
  </sheetViews>
  <sheetFormatPr defaultRowHeight="15" x14ac:dyDescent="0.25"/>
  <cols>
    <col min="2" max="2" width="11.5703125" customWidth="1"/>
    <col min="3" max="3" width="18" customWidth="1"/>
    <col min="4" max="4" width="50.28515625" style="1" customWidth="1"/>
    <col min="5" max="5" width="25.140625" style="38" customWidth="1"/>
    <col min="6" max="6" width="21.5703125" style="37" customWidth="1"/>
    <col min="7" max="7" width="57.28515625" customWidth="1"/>
    <col min="8" max="8" width="49.5703125" style="1" customWidth="1"/>
    <col min="9" max="9" width="23.7109375" customWidth="1"/>
    <col min="10" max="10" width="13.140625" customWidth="1"/>
    <col min="11" max="11" width="18.140625" customWidth="1"/>
    <col min="12" max="12" width="14.28515625" customWidth="1"/>
  </cols>
  <sheetData>
    <row r="1" spans="1:12" x14ac:dyDescent="0.25">
      <c r="A1" s="41" t="s">
        <v>104</v>
      </c>
      <c r="B1" s="41"/>
      <c r="C1" s="41"/>
      <c r="D1" s="41"/>
      <c r="E1" s="41"/>
      <c r="F1" s="41"/>
      <c r="G1" s="41"/>
      <c r="H1" s="41"/>
      <c r="I1" s="41"/>
      <c r="J1" s="42"/>
      <c r="K1" s="42"/>
      <c r="L1" s="42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</row>
    <row r="3" spans="1:12" ht="30" x14ac:dyDescent="0.25">
      <c r="A3" s="16" t="s">
        <v>105</v>
      </c>
      <c r="B3" s="16" t="s">
        <v>0</v>
      </c>
      <c r="C3" s="16" t="s">
        <v>106</v>
      </c>
      <c r="D3" s="18" t="s">
        <v>107</v>
      </c>
      <c r="E3" s="36" t="s">
        <v>108</v>
      </c>
      <c r="F3" s="18" t="s">
        <v>109</v>
      </c>
      <c r="G3" s="16" t="s">
        <v>110</v>
      </c>
      <c r="H3" s="18" t="s">
        <v>111</v>
      </c>
      <c r="I3" s="18" t="s">
        <v>176</v>
      </c>
      <c r="J3" s="18" t="s">
        <v>112</v>
      </c>
      <c r="K3" s="18" t="s">
        <v>113</v>
      </c>
      <c r="L3" s="18" t="s">
        <v>116</v>
      </c>
    </row>
    <row r="4" spans="1:12" ht="45" x14ac:dyDescent="0.25">
      <c r="A4" s="3">
        <v>1</v>
      </c>
      <c r="B4" s="11">
        <v>55171</v>
      </c>
      <c r="C4" s="12">
        <v>44747</v>
      </c>
      <c r="D4" s="3" t="s">
        <v>2</v>
      </c>
      <c r="E4" s="14">
        <v>1773.37</v>
      </c>
      <c r="F4" s="11" t="s">
        <v>1</v>
      </c>
      <c r="G4" s="5" t="s">
        <v>78</v>
      </c>
      <c r="H4" s="5" t="s">
        <v>79</v>
      </c>
      <c r="I4" s="26" t="s">
        <v>175</v>
      </c>
      <c r="J4" s="11"/>
      <c r="K4" s="12">
        <v>45412</v>
      </c>
      <c r="L4" s="12"/>
    </row>
    <row r="5" spans="1:12" ht="30" x14ac:dyDescent="0.25">
      <c r="A5" s="3">
        <v>2</v>
      </c>
      <c r="B5" s="11">
        <v>73596</v>
      </c>
      <c r="C5" s="12">
        <v>45163</v>
      </c>
      <c r="D5" s="3" t="s">
        <v>3</v>
      </c>
      <c r="E5" s="14">
        <v>259.39999999999998</v>
      </c>
      <c r="F5" s="11" t="s">
        <v>1</v>
      </c>
      <c r="G5" s="5" t="s">
        <v>80</v>
      </c>
      <c r="H5" s="5" t="s">
        <v>81</v>
      </c>
      <c r="I5" s="26" t="s">
        <v>175</v>
      </c>
      <c r="J5" s="11"/>
      <c r="K5" s="12">
        <v>45412</v>
      </c>
      <c r="L5" s="12"/>
    </row>
    <row r="6" spans="1:12" ht="45" x14ac:dyDescent="0.25">
      <c r="A6" s="3">
        <v>3</v>
      </c>
      <c r="B6" s="11">
        <v>54318</v>
      </c>
      <c r="C6" s="12">
        <v>44730</v>
      </c>
      <c r="D6" s="3" t="s">
        <v>4</v>
      </c>
      <c r="E6" s="14">
        <v>2517</v>
      </c>
      <c r="F6" s="11" t="s">
        <v>1</v>
      </c>
      <c r="G6" s="5" t="s">
        <v>82</v>
      </c>
      <c r="H6" s="5" t="s">
        <v>79</v>
      </c>
      <c r="I6" s="26" t="s">
        <v>175</v>
      </c>
      <c r="J6" s="11"/>
      <c r="K6" s="12">
        <v>45412</v>
      </c>
      <c r="L6" s="12"/>
    </row>
    <row r="7" spans="1:12" x14ac:dyDescent="0.25">
      <c r="A7" s="3">
        <v>4</v>
      </c>
      <c r="B7" s="11">
        <v>65915</v>
      </c>
      <c r="C7" s="12">
        <v>44996</v>
      </c>
      <c r="D7" s="3" t="s">
        <v>5</v>
      </c>
      <c r="E7" s="14">
        <v>443.58</v>
      </c>
      <c r="F7" s="11" t="s">
        <v>1</v>
      </c>
      <c r="G7" s="5"/>
      <c r="H7" s="5"/>
      <c r="I7" s="26"/>
      <c r="J7" s="11"/>
      <c r="K7" s="11"/>
      <c r="L7" s="11"/>
    </row>
    <row r="8" spans="1:12" ht="60" x14ac:dyDescent="0.25">
      <c r="A8" s="3">
        <v>5</v>
      </c>
      <c r="B8" s="11">
        <v>51529</v>
      </c>
      <c r="C8" s="12">
        <v>44677</v>
      </c>
      <c r="D8" s="3" t="s">
        <v>6</v>
      </c>
      <c r="E8" s="14">
        <v>750.5</v>
      </c>
      <c r="F8" s="11" t="s">
        <v>1</v>
      </c>
      <c r="G8" s="5" t="s">
        <v>167</v>
      </c>
      <c r="H8" s="5" t="s">
        <v>168</v>
      </c>
      <c r="I8" s="26" t="s">
        <v>175</v>
      </c>
      <c r="J8" s="11"/>
      <c r="K8" s="11"/>
      <c r="L8" s="11"/>
    </row>
    <row r="9" spans="1:12" ht="30" x14ac:dyDescent="0.25">
      <c r="A9" s="3">
        <v>6</v>
      </c>
      <c r="B9" s="11">
        <v>61213</v>
      </c>
      <c r="C9" s="11"/>
      <c r="D9" s="3" t="s">
        <v>7</v>
      </c>
      <c r="E9" s="14">
        <v>298.37</v>
      </c>
      <c r="F9" s="11" t="s">
        <v>1</v>
      </c>
      <c r="G9" s="5" t="s">
        <v>163</v>
      </c>
      <c r="H9" s="5" t="s">
        <v>164</v>
      </c>
      <c r="I9" s="26" t="s">
        <v>175</v>
      </c>
      <c r="J9" s="11"/>
      <c r="K9" s="11"/>
      <c r="L9" s="11"/>
    </row>
    <row r="10" spans="1:12" ht="45" x14ac:dyDescent="0.25">
      <c r="A10" s="3">
        <v>7</v>
      </c>
      <c r="B10" s="11">
        <v>70894</v>
      </c>
      <c r="C10" s="12">
        <v>45107</v>
      </c>
      <c r="D10" s="3" t="s">
        <v>8</v>
      </c>
      <c r="E10" s="14">
        <v>1927</v>
      </c>
      <c r="F10" s="11" t="s">
        <v>1</v>
      </c>
      <c r="G10" s="5" t="s">
        <v>166</v>
      </c>
      <c r="H10" s="5" t="s">
        <v>165</v>
      </c>
      <c r="I10" s="26" t="s">
        <v>183</v>
      </c>
      <c r="J10" s="11"/>
      <c r="K10" s="11"/>
      <c r="L10" s="11"/>
    </row>
    <row r="11" spans="1:12" ht="75" x14ac:dyDescent="0.25">
      <c r="A11" s="3">
        <v>8</v>
      </c>
      <c r="B11" s="11">
        <v>65196</v>
      </c>
      <c r="C11" s="12">
        <v>44980</v>
      </c>
      <c r="D11" s="3" t="s">
        <v>9</v>
      </c>
      <c r="E11" s="14">
        <v>1617.7</v>
      </c>
      <c r="F11" s="11" t="s">
        <v>1</v>
      </c>
      <c r="G11" s="5" t="s">
        <v>169</v>
      </c>
      <c r="H11" s="5" t="s">
        <v>170</v>
      </c>
      <c r="I11" s="26" t="s">
        <v>183</v>
      </c>
      <c r="J11" s="11"/>
      <c r="K11" s="11"/>
      <c r="L11" s="11"/>
    </row>
    <row r="12" spans="1:12" x14ac:dyDescent="0.25">
      <c r="A12" s="3">
        <v>9</v>
      </c>
      <c r="B12" s="11">
        <v>64041</v>
      </c>
      <c r="C12" s="11"/>
      <c r="D12" s="3" t="s">
        <v>10</v>
      </c>
      <c r="E12" s="14">
        <v>436.7</v>
      </c>
      <c r="F12" s="11" t="s">
        <v>1</v>
      </c>
      <c r="G12" s="5"/>
      <c r="H12" s="5"/>
      <c r="I12" s="26"/>
      <c r="J12" s="11"/>
      <c r="K12" s="11"/>
      <c r="L12" s="11"/>
    </row>
    <row r="13" spans="1:12" ht="45" x14ac:dyDescent="0.25">
      <c r="A13" s="3">
        <v>10</v>
      </c>
      <c r="B13" s="11">
        <v>57419</v>
      </c>
      <c r="C13" s="12">
        <v>44793</v>
      </c>
      <c r="D13" s="3" t="s">
        <v>11</v>
      </c>
      <c r="E13" s="14">
        <v>405.12</v>
      </c>
      <c r="F13" s="11" t="s">
        <v>1</v>
      </c>
      <c r="G13" s="5" t="s">
        <v>12</v>
      </c>
      <c r="H13" s="5" t="s">
        <v>184</v>
      </c>
      <c r="I13" s="26" t="s">
        <v>183</v>
      </c>
      <c r="J13" s="11"/>
      <c r="K13" s="11"/>
      <c r="L13" s="11"/>
    </row>
    <row r="14" spans="1:12" ht="60" x14ac:dyDescent="0.25">
      <c r="A14" s="3">
        <v>11</v>
      </c>
      <c r="B14" s="11">
        <v>47686</v>
      </c>
      <c r="C14" s="12">
        <v>44592</v>
      </c>
      <c r="D14" s="3" t="s">
        <v>13</v>
      </c>
      <c r="E14" s="14">
        <v>2842.2</v>
      </c>
      <c r="F14" s="11" t="s">
        <v>1</v>
      </c>
      <c r="G14" s="5" t="s">
        <v>114</v>
      </c>
      <c r="H14" s="5" t="s">
        <v>115</v>
      </c>
      <c r="I14" s="26" t="s">
        <v>175</v>
      </c>
      <c r="J14" s="11"/>
      <c r="K14" s="12">
        <v>45412</v>
      </c>
      <c r="L14" s="12"/>
    </row>
    <row r="15" spans="1:12" ht="30" x14ac:dyDescent="0.25">
      <c r="A15" s="3">
        <v>12</v>
      </c>
      <c r="B15" s="11">
        <v>63432</v>
      </c>
      <c r="C15" s="12">
        <v>44940</v>
      </c>
      <c r="D15" s="3" t="s">
        <v>14</v>
      </c>
      <c r="E15" s="14">
        <v>51.25</v>
      </c>
      <c r="F15" s="11" t="s">
        <v>15</v>
      </c>
      <c r="G15" s="5" t="s">
        <v>86</v>
      </c>
      <c r="H15" s="5" t="s">
        <v>87</v>
      </c>
      <c r="I15" s="26" t="s">
        <v>183</v>
      </c>
      <c r="J15" s="11"/>
      <c r="K15" s="12">
        <v>45412</v>
      </c>
      <c r="L15" s="12"/>
    </row>
    <row r="16" spans="1:12" ht="45" x14ac:dyDescent="0.25">
      <c r="A16" s="3">
        <v>13</v>
      </c>
      <c r="B16" s="11">
        <v>62173</v>
      </c>
      <c r="C16" s="12">
        <v>44904</v>
      </c>
      <c r="D16" s="3" t="s">
        <v>16</v>
      </c>
      <c r="E16" s="14">
        <v>244</v>
      </c>
      <c r="F16" s="11" t="s">
        <v>15</v>
      </c>
      <c r="G16" s="5" t="s">
        <v>91</v>
      </c>
      <c r="H16" s="5" t="s">
        <v>89</v>
      </c>
      <c r="I16" s="26" t="s">
        <v>178</v>
      </c>
      <c r="J16" s="11"/>
      <c r="K16" s="12">
        <v>45412</v>
      </c>
      <c r="L16" s="12"/>
    </row>
    <row r="17" spans="1:12" ht="45" x14ac:dyDescent="0.25">
      <c r="A17" s="3">
        <v>14</v>
      </c>
      <c r="B17" s="11">
        <v>62171</v>
      </c>
      <c r="C17" s="12">
        <v>44904</v>
      </c>
      <c r="D17" s="3" t="s">
        <v>17</v>
      </c>
      <c r="E17" s="14">
        <v>310.18</v>
      </c>
      <c r="F17" s="11" t="s">
        <v>15</v>
      </c>
      <c r="G17" s="5" t="s">
        <v>88</v>
      </c>
      <c r="H17" s="5" t="s">
        <v>89</v>
      </c>
      <c r="I17" s="26" t="s">
        <v>178</v>
      </c>
      <c r="J17" s="11"/>
      <c r="K17" s="12">
        <v>45412</v>
      </c>
      <c r="L17" s="12"/>
    </row>
    <row r="18" spans="1:12" ht="45" x14ac:dyDescent="0.25">
      <c r="A18" s="3">
        <v>15</v>
      </c>
      <c r="B18" s="11">
        <v>62175</v>
      </c>
      <c r="C18" s="12">
        <v>44904</v>
      </c>
      <c r="D18" s="3" t="s">
        <v>18</v>
      </c>
      <c r="E18" s="14">
        <v>84.89</v>
      </c>
      <c r="F18" s="11" t="s">
        <v>15</v>
      </c>
      <c r="G18" s="5" t="s">
        <v>92</v>
      </c>
      <c r="H18" s="5" t="s">
        <v>89</v>
      </c>
      <c r="I18" s="26" t="s">
        <v>178</v>
      </c>
      <c r="J18" s="11"/>
      <c r="K18" s="12">
        <v>45412</v>
      </c>
      <c r="L18" s="12"/>
    </row>
    <row r="19" spans="1:12" ht="45" x14ac:dyDescent="0.25">
      <c r="A19" s="3">
        <v>16</v>
      </c>
      <c r="B19" s="11">
        <v>62174</v>
      </c>
      <c r="C19" s="12">
        <v>44904</v>
      </c>
      <c r="D19" s="3" t="s">
        <v>19</v>
      </c>
      <c r="E19" s="14">
        <v>149.9</v>
      </c>
      <c r="F19" s="11" t="s">
        <v>15</v>
      </c>
      <c r="G19" s="5" t="s">
        <v>93</v>
      </c>
      <c r="H19" s="5" t="s">
        <v>89</v>
      </c>
      <c r="I19" s="26" t="s">
        <v>178</v>
      </c>
      <c r="J19" s="11"/>
      <c r="K19" s="12">
        <v>45412</v>
      </c>
      <c r="L19" s="12"/>
    </row>
    <row r="20" spans="1:12" ht="45" x14ac:dyDescent="0.25">
      <c r="A20" s="3">
        <v>17</v>
      </c>
      <c r="B20" s="11">
        <v>49451</v>
      </c>
      <c r="C20" s="12">
        <v>44634</v>
      </c>
      <c r="D20" s="3" t="s">
        <v>20</v>
      </c>
      <c r="E20" s="14">
        <v>1915.9</v>
      </c>
      <c r="F20" s="11" t="s">
        <v>1</v>
      </c>
      <c r="G20" s="5" t="s">
        <v>90</v>
      </c>
      <c r="H20" s="5" t="s">
        <v>79</v>
      </c>
      <c r="I20" s="26" t="s">
        <v>175</v>
      </c>
      <c r="J20" s="11"/>
      <c r="K20" s="12">
        <v>45412</v>
      </c>
      <c r="L20" s="12"/>
    </row>
    <row r="21" spans="1:12" ht="120" x14ac:dyDescent="0.25">
      <c r="A21" s="3">
        <v>18</v>
      </c>
      <c r="B21" s="11">
        <v>70893</v>
      </c>
      <c r="C21" s="12">
        <v>45107</v>
      </c>
      <c r="D21" s="3" t="s">
        <v>21</v>
      </c>
      <c r="E21" s="14">
        <v>1927</v>
      </c>
      <c r="F21" s="11" t="s">
        <v>1</v>
      </c>
      <c r="G21" s="5" t="s">
        <v>171</v>
      </c>
      <c r="H21" s="5" t="s">
        <v>185</v>
      </c>
      <c r="I21" s="26" t="s">
        <v>183</v>
      </c>
      <c r="J21" s="11"/>
      <c r="K21" s="11"/>
      <c r="L21" s="11"/>
    </row>
    <row r="22" spans="1:12" ht="75" x14ac:dyDescent="0.25">
      <c r="A22" s="3">
        <v>19</v>
      </c>
      <c r="B22" s="11">
        <v>60830</v>
      </c>
      <c r="C22" s="12">
        <v>44876</v>
      </c>
      <c r="D22" s="3" t="s">
        <v>22</v>
      </c>
      <c r="E22" s="14">
        <v>35926.9</v>
      </c>
      <c r="F22" s="11" t="s">
        <v>1</v>
      </c>
      <c r="G22" s="5" t="s">
        <v>23</v>
      </c>
      <c r="H22" s="5" t="s">
        <v>83</v>
      </c>
      <c r="I22" s="26" t="s">
        <v>175</v>
      </c>
      <c r="J22" s="11"/>
      <c r="K22" s="12">
        <v>45412</v>
      </c>
      <c r="L22" s="12"/>
    </row>
    <row r="23" spans="1:12" ht="75" x14ac:dyDescent="0.25">
      <c r="A23" s="3">
        <v>20</v>
      </c>
      <c r="B23" s="11">
        <v>60831</v>
      </c>
      <c r="C23" s="12">
        <v>44876</v>
      </c>
      <c r="D23" s="3" t="s">
        <v>127</v>
      </c>
      <c r="E23" s="14">
        <v>16738.490000000002</v>
      </c>
      <c r="F23" s="11" t="s">
        <v>1</v>
      </c>
      <c r="G23" s="5" t="s">
        <v>24</v>
      </c>
      <c r="H23" s="5" t="s">
        <v>85</v>
      </c>
      <c r="I23" s="26" t="s">
        <v>175</v>
      </c>
      <c r="J23" s="11"/>
      <c r="K23" s="12">
        <v>45412</v>
      </c>
      <c r="L23" s="12"/>
    </row>
    <row r="24" spans="1:12" ht="30" x14ac:dyDescent="0.25">
      <c r="A24" s="3">
        <v>21</v>
      </c>
      <c r="B24" s="11">
        <v>50590</v>
      </c>
      <c r="C24" s="12">
        <v>44657</v>
      </c>
      <c r="D24" s="3" t="s">
        <v>25</v>
      </c>
      <c r="E24" s="14">
        <v>1219.75</v>
      </c>
      <c r="F24" s="11" t="s">
        <v>15</v>
      </c>
      <c r="G24" s="5" t="s">
        <v>26</v>
      </c>
      <c r="H24" s="5" t="s">
        <v>84</v>
      </c>
      <c r="I24" s="26" t="s">
        <v>178</v>
      </c>
      <c r="J24" s="11"/>
      <c r="K24" s="12">
        <v>45412</v>
      </c>
      <c r="L24" s="12"/>
    </row>
    <row r="25" spans="1:12" ht="105" x14ac:dyDescent="0.25">
      <c r="A25" s="3">
        <v>22</v>
      </c>
      <c r="B25" s="3">
        <v>66430</v>
      </c>
      <c r="C25" s="12">
        <v>45008</v>
      </c>
      <c r="D25" s="5" t="s">
        <v>29</v>
      </c>
      <c r="E25" s="14">
        <v>1767.5</v>
      </c>
      <c r="F25" s="11" t="s">
        <v>30</v>
      </c>
      <c r="G25" s="5" t="s">
        <v>129</v>
      </c>
      <c r="H25" s="5" t="s">
        <v>130</v>
      </c>
      <c r="I25" s="23" t="s">
        <v>175</v>
      </c>
      <c r="J25" s="11"/>
      <c r="K25" s="12">
        <v>45471</v>
      </c>
      <c r="L25" s="11"/>
    </row>
    <row r="26" spans="1:12" ht="60" x14ac:dyDescent="0.25">
      <c r="A26" s="3">
        <v>23</v>
      </c>
      <c r="B26" s="3">
        <v>67001</v>
      </c>
      <c r="C26" s="12">
        <v>45021</v>
      </c>
      <c r="D26" s="3" t="s">
        <v>32</v>
      </c>
      <c r="E26" s="14">
        <v>2250.6</v>
      </c>
      <c r="F26" s="11" t="s">
        <v>15</v>
      </c>
      <c r="G26" s="5" t="s">
        <v>94</v>
      </c>
      <c r="H26" s="5" t="s">
        <v>95</v>
      </c>
      <c r="I26" s="23" t="s">
        <v>180</v>
      </c>
      <c r="J26" s="11"/>
      <c r="K26" s="12">
        <v>45471</v>
      </c>
      <c r="L26" s="12"/>
    </row>
    <row r="27" spans="1:12" ht="30" x14ac:dyDescent="0.25">
      <c r="A27" s="3">
        <v>24</v>
      </c>
      <c r="B27" s="3">
        <v>50373</v>
      </c>
      <c r="C27" s="12">
        <v>44652</v>
      </c>
      <c r="D27" s="3" t="s">
        <v>33</v>
      </c>
      <c r="E27" s="14">
        <v>0</v>
      </c>
      <c r="F27" s="11" t="s">
        <v>31</v>
      </c>
      <c r="G27" s="5" t="s">
        <v>96</v>
      </c>
      <c r="H27" s="5" t="s">
        <v>97</v>
      </c>
      <c r="I27" s="23" t="s">
        <v>180</v>
      </c>
      <c r="J27" s="11"/>
      <c r="K27" s="12">
        <v>45471</v>
      </c>
      <c r="L27" s="12"/>
    </row>
    <row r="28" spans="1:12" ht="75" x14ac:dyDescent="0.25">
      <c r="A28" s="3">
        <v>25</v>
      </c>
      <c r="B28" s="3">
        <v>57632</v>
      </c>
      <c r="C28" s="12">
        <v>44798</v>
      </c>
      <c r="D28" s="3" t="s">
        <v>34</v>
      </c>
      <c r="E28" s="14">
        <v>583.12</v>
      </c>
      <c r="F28" s="11" t="s">
        <v>1</v>
      </c>
      <c r="G28" s="5" t="s">
        <v>173</v>
      </c>
      <c r="H28" s="5" t="s">
        <v>172</v>
      </c>
      <c r="I28" s="23" t="s">
        <v>175</v>
      </c>
      <c r="J28" s="11"/>
      <c r="K28" s="12">
        <v>45471</v>
      </c>
      <c r="L28" s="11"/>
    </row>
    <row r="29" spans="1:12" ht="30" x14ac:dyDescent="0.25">
      <c r="A29" s="3">
        <v>26</v>
      </c>
      <c r="B29" s="3">
        <v>62865</v>
      </c>
      <c r="C29" s="12">
        <v>44921</v>
      </c>
      <c r="D29" s="3" t="s">
        <v>35</v>
      </c>
      <c r="E29" s="14">
        <v>1017.9</v>
      </c>
      <c r="F29" s="11" t="s">
        <v>1</v>
      </c>
      <c r="G29" s="5" t="s">
        <v>98</v>
      </c>
      <c r="H29" s="5" t="s">
        <v>99</v>
      </c>
      <c r="I29" s="23" t="s">
        <v>181</v>
      </c>
      <c r="J29" s="11"/>
      <c r="K29" s="12">
        <v>45471</v>
      </c>
      <c r="L29" s="12"/>
    </row>
    <row r="30" spans="1:12" x14ac:dyDescent="0.25">
      <c r="A30" s="3">
        <v>27</v>
      </c>
      <c r="B30" s="3">
        <v>60328</v>
      </c>
      <c r="C30" s="12">
        <v>44862</v>
      </c>
      <c r="D30" s="3" t="s">
        <v>36</v>
      </c>
      <c r="E30" s="14">
        <v>0</v>
      </c>
      <c r="F30" s="11" t="s">
        <v>31</v>
      </c>
      <c r="G30" s="5" t="s">
        <v>100</v>
      </c>
      <c r="H30" s="5" t="s">
        <v>101</v>
      </c>
      <c r="I30" s="23" t="s">
        <v>180</v>
      </c>
      <c r="J30" s="11"/>
      <c r="K30" s="12">
        <v>45471</v>
      </c>
      <c r="L30" s="12"/>
    </row>
    <row r="31" spans="1:12" ht="90" x14ac:dyDescent="0.25">
      <c r="A31" s="3">
        <v>28</v>
      </c>
      <c r="B31" s="3">
        <v>74194</v>
      </c>
      <c r="C31" s="12">
        <v>45174</v>
      </c>
      <c r="D31" s="3" t="s">
        <v>37</v>
      </c>
      <c r="E31" s="14">
        <v>378.01</v>
      </c>
      <c r="F31" s="11" t="s">
        <v>15</v>
      </c>
      <c r="G31" s="5" t="s">
        <v>131</v>
      </c>
      <c r="H31" s="5" t="s">
        <v>132</v>
      </c>
      <c r="I31" s="23" t="s">
        <v>180</v>
      </c>
      <c r="J31" s="11"/>
      <c r="K31" s="12">
        <v>45471</v>
      </c>
      <c r="L31" s="11"/>
    </row>
    <row r="32" spans="1:12" ht="30" x14ac:dyDescent="0.25">
      <c r="A32" s="3">
        <v>29</v>
      </c>
      <c r="B32" s="3">
        <v>69009</v>
      </c>
      <c r="C32" s="12">
        <v>45069</v>
      </c>
      <c r="D32" s="3" t="s">
        <v>38</v>
      </c>
      <c r="E32" s="14">
        <v>0</v>
      </c>
      <c r="F32" s="11" t="s">
        <v>31</v>
      </c>
      <c r="G32" s="5" t="s">
        <v>133</v>
      </c>
      <c r="H32" s="5" t="s">
        <v>134</v>
      </c>
      <c r="I32" s="23" t="s">
        <v>180</v>
      </c>
      <c r="J32" s="11"/>
      <c r="K32" s="12">
        <v>45471</v>
      </c>
      <c r="L32" s="11"/>
    </row>
    <row r="33" spans="1:12" x14ac:dyDescent="0.25">
      <c r="A33" s="3">
        <v>30</v>
      </c>
      <c r="B33" s="3">
        <v>63266</v>
      </c>
      <c r="C33" s="12">
        <v>44935</v>
      </c>
      <c r="D33" s="3" t="s">
        <v>40</v>
      </c>
      <c r="E33" s="14">
        <v>50</v>
      </c>
      <c r="F33" s="11" t="s">
        <v>15</v>
      </c>
      <c r="G33" s="5" t="s">
        <v>39</v>
      </c>
      <c r="H33" s="5" t="s">
        <v>121</v>
      </c>
      <c r="I33" s="23" t="s">
        <v>180</v>
      </c>
      <c r="J33" s="11"/>
      <c r="K33" s="12">
        <v>45471</v>
      </c>
      <c r="L33" s="11"/>
    </row>
    <row r="34" spans="1:12" ht="30" x14ac:dyDescent="0.25">
      <c r="A34" s="3">
        <v>31</v>
      </c>
      <c r="B34" s="3">
        <v>61957</v>
      </c>
      <c r="C34" s="12">
        <v>44902</v>
      </c>
      <c r="D34" s="3" t="s">
        <v>42</v>
      </c>
      <c r="E34" s="14"/>
      <c r="F34" s="11"/>
      <c r="G34" s="5" t="s">
        <v>41</v>
      </c>
      <c r="H34" s="5" t="s">
        <v>121</v>
      </c>
      <c r="I34" s="23" t="s">
        <v>180</v>
      </c>
      <c r="J34" s="11"/>
      <c r="K34" s="12">
        <v>45471</v>
      </c>
      <c r="L34" s="11"/>
    </row>
    <row r="35" spans="1:12" ht="60" x14ac:dyDescent="0.25">
      <c r="A35" s="3">
        <v>32</v>
      </c>
      <c r="B35" s="3">
        <v>62452</v>
      </c>
      <c r="C35" s="12">
        <v>44910</v>
      </c>
      <c r="D35" s="3" t="s">
        <v>43</v>
      </c>
      <c r="E35" s="14">
        <v>105.12</v>
      </c>
      <c r="F35" s="11" t="s">
        <v>1</v>
      </c>
      <c r="G35" s="5" t="s">
        <v>124</v>
      </c>
      <c r="H35" s="5" t="s">
        <v>125</v>
      </c>
      <c r="I35" s="23" t="s">
        <v>175</v>
      </c>
      <c r="J35" s="11"/>
      <c r="K35" s="12">
        <v>45471</v>
      </c>
      <c r="L35" s="11"/>
    </row>
    <row r="36" spans="1:12" x14ac:dyDescent="0.25">
      <c r="A36" s="3">
        <v>33</v>
      </c>
      <c r="B36" s="3">
        <v>51117</v>
      </c>
      <c r="C36" s="12">
        <v>44669</v>
      </c>
      <c r="D36" s="3" t="s">
        <v>44</v>
      </c>
      <c r="E36" s="14">
        <v>0</v>
      </c>
      <c r="F36" s="11" t="s">
        <v>31</v>
      </c>
      <c r="G36" s="5" t="s">
        <v>135</v>
      </c>
      <c r="H36" s="5" t="s">
        <v>146</v>
      </c>
      <c r="I36" s="23" t="s">
        <v>180</v>
      </c>
      <c r="J36" s="11"/>
      <c r="K36" s="12">
        <v>45471</v>
      </c>
      <c r="L36" s="11"/>
    </row>
    <row r="37" spans="1:12" ht="30" x14ac:dyDescent="0.25">
      <c r="A37" s="3">
        <v>34</v>
      </c>
      <c r="B37" s="3">
        <v>60442</v>
      </c>
      <c r="C37" s="12">
        <v>44866</v>
      </c>
      <c r="D37" s="3" t="s">
        <v>46</v>
      </c>
      <c r="E37" s="14">
        <v>244.04</v>
      </c>
      <c r="F37" s="11" t="s">
        <v>15</v>
      </c>
      <c r="G37" s="5" t="s">
        <v>45</v>
      </c>
      <c r="H37" s="5" t="s">
        <v>126</v>
      </c>
      <c r="I37" s="23" t="s">
        <v>178</v>
      </c>
      <c r="J37" s="11"/>
      <c r="K37" s="12">
        <v>45471</v>
      </c>
      <c r="L37" s="11"/>
    </row>
    <row r="38" spans="1:12" ht="30" x14ac:dyDescent="0.25">
      <c r="A38" s="3">
        <v>35</v>
      </c>
      <c r="B38" s="3">
        <v>62238</v>
      </c>
      <c r="C38" s="12">
        <v>44907</v>
      </c>
      <c r="D38" s="3" t="s">
        <v>47</v>
      </c>
      <c r="E38" s="14">
        <v>51</v>
      </c>
      <c r="F38" s="11" t="s">
        <v>30</v>
      </c>
      <c r="G38" s="5" t="s">
        <v>122</v>
      </c>
      <c r="H38" s="5" t="s">
        <v>123</v>
      </c>
      <c r="I38" s="23" t="s">
        <v>180</v>
      </c>
      <c r="J38" s="11"/>
      <c r="K38" s="12">
        <v>45471</v>
      </c>
      <c r="L38" s="11"/>
    </row>
    <row r="39" spans="1:12" ht="60" x14ac:dyDescent="0.25">
      <c r="A39" s="3">
        <v>36</v>
      </c>
      <c r="B39" s="3">
        <v>66158</v>
      </c>
      <c r="C39" s="12">
        <v>45002</v>
      </c>
      <c r="D39" s="3" t="s">
        <v>49</v>
      </c>
      <c r="E39" s="14">
        <v>1752.75</v>
      </c>
      <c r="F39" s="11" t="s">
        <v>30</v>
      </c>
      <c r="G39" s="5" t="s">
        <v>48</v>
      </c>
      <c r="H39" s="5" t="s">
        <v>128</v>
      </c>
      <c r="I39" s="23" t="s">
        <v>180</v>
      </c>
      <c r="J39" s="11"/>
      <c r="K39" s="12">
        <v>45471</v>
      </c>
      <c r="L39" s="11"/>
    </row>
    <row r="40" spans="1:12" ht="45" x14ac:dyDescent="0.25">
      <c r="A40" s="3">
        <v>37</v>
      </c>
      <c r="B40" s="3">
        <v>69469</v>
      </c>
      <c r="C40" s="12">
        <v>45078</v>
      </c>
      <c r="D40" s="3" t="s">
        <v>50</v>
      </c>
      <c r="E40" s="14">
        <v>120</v>
      </c>
      <c r="F40" s="11" t="s">
        <v>15</v>
      </c>
      <c r="G40" s="34" t="s">
        <v>349</v>
      </c>
      <c r="H40" s="5" t="s">
        <v>136</v>
      </c>
      <c r="I40" s="23" t="s">
        <v>178</v>
      </c>
      <c r="J40" s="11"/>
      <c r="K40" s="12">
        <v>45471</v>
      </c>
      <c r="L40" s="11"/>
    </row>
    <row r="41" spans="1:12" ht="30" x14ac:dyDescent="0.25">
      <c r="A41" s="3">
        <v>38</v>
      </c>
      <c r="B41" s="3">
        <v>63291</v>
      </c>
      <c r="C41" s="12">
        <v>44936</v>
      </c>
      <c r="D41" s="3" t="s">
        <v>52</v>
      </c>
      <c r="E41" s="14">
        <v>612.72</v>
      </c>
      <c r="F41" s="11" t="s">
        <v>15</v>
      </c>
      <c r="G41" s="5" t="s">
        <v>51</v>
      </c>
      <c r="H41" s="5" t="s">
        <v>139</v>
      </c>
      <c r="I41" s="23" t="s">
        <v>178</v>
      </c>
      <c r="J41" s="11"/>
      <c r="K41" s="12">
        <v>45471</v>
      </c>
      <c r="L41" s="11"/>
    </row>
    <row r="42" spans="1:12" x14ac:dyDescent="0.25">
      <c r="A42" s="3">
        <v>37</v>
      </c>
      <c r="B42" s="3">
        <v>74691</v>
      </c>
      <c r="C42" s="12">
        <v>45186</v>
      </c>
      <c r="D42" s="3" t="s">
        <v>54</v>
      </c>
      <c r="E42" s="14">
        <v>968.85</v>
      </c>
      <c r="F42" s="11" t="s">
        <v>30</v>
      </c>
      <c r="G42" s="5" t="s">
        <v>53</v>
      </c>
      <c r="H42" s="5" t="s">
        <v>137</v>
      </c>
      <c r="I42" s="23"/>
      <c r="J42" s="11"/>
      <c r="K42" s="12">
        <v>45471</v>
      </c>
      <c r="L42" s="11"/>
    </row>
    <row r="43" spans="1:12" x14ac:dyDescent="0.25">
      <c r="A43" s="3">
        <v>40</v>
      </c>
      <c r="B43" s="3">
        <v>67140</v>
      </c>
      <c r="C43" s="12">
        <v>45025</v>
      </c>
      <c r="D43" s="3" t="s">
        <v>56</v>
      </c>
      <c r="E43" s="14">
        <v>0</v>
      </c>
      <c r="F43" s="11" t="s">
        <v>31</v>
      </c>
      <c r="G43" s="5" t="s">
        <v>55</v>
      </c>
      <c r="H43" s="5" t="s">
        <v>97</v>
      </c>
      <c r="I43" s="23" t="s">
        <v>180</v>
      </c>
      <c r="J43" s="11"/>
      <c r="K43" s="12">
        <v>45471</v>
      </c>
      <c r="L43" s="11"/>
    </row>
    <row r="44" spans="1:12" x14ac:dyDescent="0.25">
      <c r="A44" s="3">
        <v>41</v>
      </c>
      <c r="B44" s="3">
        <v>62107</v>
      </c>
      <c r="C44" s="12">
        <v>44904</v>
      </c>
      <c r="D44" s="3" t="s">
        <v>58</v>
      </c>
      <c r="E44" s="14">
        <v>50</v>
      </c>
      <c r="F44" s="11" t="s">
        <v>15</v>
      </c>
      <c r="G44" s="5" t="s">
        <v>57</v>
      </c>
      <c r="H44" s="5" t="s">
        <v>121</v>
      </c>
      <c r="I44" s="23" t="s">
        <v>180</v>
      </c>
      <c r="J44" s="11"/>
      <c r="K44" s="12">
        <v>45471</v>
      </c>
      <c r="L44" s="11"/>
    </row>
    <row r="45" spans="1:12" ht="45" x14ac:dyDescent="0.25">
      <c r="A45" s="3">
        <v>42</v>
      </c>
      <c r="B45" s="3">
        <v>69865</v>
      </c>
      <c r="C45" s="11" t="s">
        <v>174</v>
      </c>
      <c r="D45" s="3" t="s">
        <v>59</v>
      </c>
      <c r="E45" s="14">
        <v>37.700000000000003</v>
      </c>
      <c r="F45" s="11" t="s">
        <v>30</v>
      </c>
      <c r="G45" s="5" t="s">
        <v>138</v>
      </c>
      <c r="H45" s="5" t="s">
        <v>182</v>
      </c>
      <c r="I45" s="23" t="s">
        <v>175</v>
      </c>
      <c r="J45" s="11"/>
      <c r="K45" s="12">
        <v>45471</v>
      </c>
      <c r="L45" s="11"/>
    </row>
    <row r="46" spans="1:12" ht="135" x14ac:dyDescent="0.25">
      <c r="A46" s="3">
        <v>43</v>
      </c>
      <c r="B46" s="11">
        <v>73866</v>
      </c>
      <c r="C46" s="12">
        <v>45170</v>
      </c>
      <c r="D46" s="5" t="s">
        <v>60</v>
      </c>
      <c r="E46" s="14">
        <v>23575</v>
      </c>
      <c r="F46" s="11" t="s">
        <v>1</v>
      </c>
      <c r="G46" s="5" t="s">
        <v>119</v>
      </c>
      <c r="H46" s="5" t="s">
        <v>120</v>
      </c>
      <c r="I46" s="20" t="s">
        <v>175</v>
      </c>
      <c r="J46" s="3"/>
      <c r="K46" s="12">
        <v>45471</v>
      </c>
      <c r="L46" s="11"/>
    </row>
    <row r="47" spans="1:12" ht="60" x14ac:dyDescent="0.25">
      <c r="A47" s="3">
        <v>44</v>
      </c>
      <c r="B47" s="11">
        <v>65726</v>
      </c>
      <c r="C47" s="12">
        <v>44992</v>
      </c>
      <c r="D47" s="3" t="s">
        <v>61</v>
      </c>
      <c r="E47" s="14">
        <v>1804</v>
      </c>
      <c r="F47" s="11" t="s">
        <v>1</v>
      </c>
      <c r="G47" s="5" t="s">
        <v>117</v>
      </c>
      <c r="H47" s="5" t="s">
        <v>118</v>
      </c>
      <c r="I47" s="20" t="s">
        <v>175</v>
      </c>
      <c r="J47" s="3"/>
      <c r="K47" s="12">
        <v>45471</v>
      </c>
      <c r="L47" s="11"/>
    </row>
    <row r="48" spans="1:12" x14ac:dyDescent="0.25">
      <c r="A48" s="3">
        <v>45</v>
      </c>
      <c r="B48" s="11">
        <v>66011</v>
      </c>
      <c r="C48" s="12">
        <v>44999</v>
      </c>
      <c r="D48" s="3" t="s">
        <v>62</v>
      </c>
      <c r="E48" s="14">
        <v>400</v>
      </c>
      <c r="F48" s="11" t="s">
        <v>1</v>
      </c>
      <c r="G48" s="5" t="s">
        <v>102</v>
      </c>
      <c r="H48" s="5" t="s">
        <v>103</v>
      </c>
      <c r="I48" s="20" t="s">
        <v>175</v>
      </c>
      <c r="J48" s="3"/>
      <c r="K48" s="12">
        <v>45471</v>
      </c>
      <c r="L48" s="12"/>
    </row>
    <row r="49" spans="1:12" ht="30" x14ac:dyDescent="0.25">
      <c r="A49" s="3">
        <v>46</v>
      </c>
      <c r="B49" s="11">
        <v>63868</v>
      </c>
      <c r="C49" s="12">
        <v>44950</v>
      </c>
      <c r="D49" s="3" t="s">
        <v>63</v>
      </c>
      <c r="E49" s="14">
        <v>0</v>
      </c>
      <c r="F49" s="11" t="s">
        <v>31</v>
      </c>
      <c r="G49" s="5" t="s">
        <v>140</v>
      </c>
      <c r="H49" s="5" t="s">
        <v>141</v>
      </c>
      <c r="I49" s="20" t="s">
        <v>180</v>
      </c>
      <c r="J49" s="3"/>
      <c r="K49" s="12">
        <v>45471</v>
      </c>
      <c r="L49" s="11"/>
    </row>
    <row r="50" spans="1:12" x14ac:dyDescent="0.25">
      <c r="A50" s="3">
        <v>47</v>
      </c>
      <c r="B50" s="11">
        <v>54764</v>
      </c>
      <c r="C50" s="12">
        <v>44739</v>
      </c>
      <c r="D50" s="3" t="s">
        <v>64</v>
      </c>
      <c r="E50" s="14">
        <v>136.4</v>
      </c>
      <c r="F50" s="11" t="s">
        <v>1</v>
      </c>
      <c r="G50" s="3" t="s">
        <v>142</v>
      </c>
      <c r="H50" s="3" t="s">
        <v>143</v>
      </c>
      <c r="I50" s="25" t="s">
        <v>175</v>
      </c>
      <c r="J50" s="3"/>
      <c r="K50" s="12">
        <v>45471</v>
      </c>
      <c r="L50" s="11"/>
    </row>
    <row r="51" spans="1:12" x14ac:dyDescent="0.25">
      <c r="A51" s="3">
        <v>48</v>
      </c>
      <c r="B51" s="11">
        <v>56608</v>
      </c>
      <c r="C51" s="12">
        <v>44777</v>
      </c>
      <c r="D51" s="3" t="s">
        <v>65</v>
      </c>
      <c r="E51" s="14">
        <v>245.3</v>
      </c>
      <c r="F51" s="11" t="s">
        <v>1</v>
      </c>
      <c r="G51" s="5" t="s">
        <v>144</v>
      </c>
      <c r="H51" s="5" t="s">
        <v>145</v>
      </c>
      <c r="I51" s="20" t="s">
        <v>175</v>
      </c>
      <c r="J51" s="3"/>
      <c r="K51" s="12">
        <v>45471</v>
      </c>
      <c r="L51" s="11"/>
    </row>
    <row r="52" spans="1:12" ht="30" x14ac:dyDescent="0.25">
      <c r="A52" s="3">
        <v>49</v>
      </c>
      <c r="B52" s="11">
        <v>63973</v>
      </c>
      <c r="C52" s="12">
        <v>44952</v>
      </c>
      <c r="D52" s="3" t="s">
        <v>66</v>
      </c>
      <c r="E52" s="14">
        <v>627.25</v>
      </c>
      <c r="F52" s="11" t="s">
        <v>1</v>
      </c>
      <c r="G52" s="5" t="s">
        <v>147</v>
      </c>
      <c r="H52" s="5" t="s">
        <v>148</v>
      </c>
      <c r="I52" s="20" t="s">
        <v>175</v>
      </c>
      <c r="J52" s="3"/>
      <c r="K52" s="12">
        <v>45471</v>
      </c>
      <c r="L52" s="11"/>
    </row>
    <row r="53" spans="1:12" x14ac:dyDescent="0.25">
      <c r="A53" s="3">
        <v>50</v>
      </c>
      <c r="B53" s="11">
        <v>54223</v>
      </c>
      <c r="C53" s="12">
        <v>44727</v>
      </c>
      <c r="D53" s="3" t="s">
        <v>67</v>
      </c>
      <c r="E53" s="14">
        <v>250</v>
      </c>
      <c r="F53" s="11" t="s">
        <v>15</v>
      </c>
      <c r="G53" s="5" t="s">
        <v>149</v>
      </c>
      <c r="H53" s="5" t="s">
        <v>150</v>
      </c>
      <c r="I53" s="20" t="s">
        <v>178</v>
      </c>
      <c r="J53" s="3"/>
      <c r="K53" s="12">
        <v>45471</v>
      </c>
      <c r="L53" s="11"/>
    </row>
    <row r="54" spans="1:12" ht="30" x14ac:dyDescent="0.25">
      <c r="A54" s="3">
        <v>51</v>
      </c>
      <c r="B54" s="11">
        <v>64712</v>
      </c>
      <c r="C54" s="12">
        <v>44968</v>
      </c>
      <c r="D54" s="3" t="s">
        <v>69</v>
      </c>
      <c r="E54" s="14">
        <v>962.13</v>
      </c>
      <c r="F54" s="11" t="s">
        <v>1</v>
      </c>
      <c r="G54" s="5" t="s">
        <v>68</v>
      </c>
      <c r="H54" s="5" t="s">
        <v>179</v>
      </c>
      <c r="I54" s="20" t="s">
        <v>177</v>
      </c>
      <c r="J54" s="3"/>
      <c r="K54" s="12">
        <v>45471</v>
      </c>
      <c r="L54" s="11"/>
    </row>
    <row r="55" spans="1:12" ht="45" x14ac:dyDescent="0.25">
      <c r="A55" s="3">
        <v>52</v>
      </c>
      <c r="B55" s="11">
        <v>69151</v>
      </c>
      <c r="C55" s="12">
        <v>45072</v>
      </c>
      <c r="D55" s="3">
        <v>34</v>
      </c>
      <c r="E55" s="14">
        <v>330</v>
      </c>
      <c r="F55" s="11" t="s">
        <v>1</v>
      </c>
      <c r="G55" s="5" t="s">
        <v>151</v>
      </c>
      <c r="H55" s="5" t="s">
        <v>158</v>
      </c>
      <c r="I55" s="20" t="s">
        <v>175</v>
      </c>
      <c r="J55" s="3"/>
      <c r="K55" s="12">
        <v>45471</v>
      </c>
      <c r="L55" s="11"/>
    </row>
    <row r="56" spans="1:12" ht="45" x14ac:dyDescent="0.25">
      <c r="A56" s="3">
        <v>53</v>
      </c>
      <c r="B56" s="11">
        <v>69152</v>
      </c>
      <c r="C56" s="12">
        <v>45072</v>
      </c>
      <c r="D56" s="3">
        <v>35</v>
      </c>
      <c r="E56" s="14">
        <v>139.69999999999999</v>
      </c>
      <c r="F56" s="11" t="s">
        <v>1</v>
      </c>
      <c r="G56" s="5" t="s">
        <v>152</v>
      </c>
      <c r="H56" s="5" t="s">
        <v>158</v>
      </c>
      <c r="I56" s="20" t="s">
        <v>175</v>
      </c>
      <c r="J56" s="3"/>
      <c r="K56" s="12">
        <v>45471</v>
      </c>
      <c r="L56" s="11"/>
    </row>
    <row r="57" spans="1:12" ht="45" x14ac:dyDescent="0.25">
      <c r="A57" s="3">
        <v>54</v>
      </c>
      <c r="B57" s="11">
        <v>69153</v>
      </c>
      <c r="C57" s="12">
        <v>45072</v>
      </c>
      <c r="D57" s="3">
        <v>36</v>
      </c>
      <c r="E57" s="14">
        <v>183.7</v>
      </c>
      <c r="F57" s="11" t="s">
        <v>1</v>
      </c>
      <c r="G57" s="5" t="s">
        <v>153</v>
      </c>
      <c r="H57" s="5" t="s">
        <v>158</v>
      </c>
      <c r="I57" s="20" t="s">
        <v>175</v>
      </c>
      <c r="J57" s="3"/>
      <c r="K57" s="12">
        <v>45471</v>
      </c>
      <c r="L57" s="11"/>
    </row>
    <row r="58" spans="1:12" ht="45" x14ac:dyDescent="0.25">
      <c r="A58" s="3">
        <v>55</v>
      </c>
      <c r="B58" s="11">
        <v>69154</v>
      </c>
      <c r="C58" s="12">
        <v>45072</v>
      </c>
      <c r="D58" s="3">
        <v>37</v>
      </c>
      <c r="E58" s="14">
        <v>217.8</v>
      </c>
      <c r="F58" s="11" t="s">
        <v>1</v>
      </c>
      <c r="G58" s="5" t="s">
        <v>154</v>
      </c>
      <c r="H58" s="5" t="s">
        <v>158</v>
      </c>
      <c r="I58" s="20" t="s">
        <v>175</v>
      </c>
      <c r="J58" s="3"/>
      <c r="K58" s="12">
        <v>45471</v>
      </c>
      <c r="L58" s="11"/>
    </row>
    <row r="59" spans="1:12" ht="45" x14ac:dyDescent="0.25">
      <c r="A59" s="3">
        <v>56</v>
      </c>
      <c r="B59" s="11">
        <v>69155</v>
      </c>
      <c r="C59" s="12">
        <v>45072</v>
      </c>
      <c r="D59" s="3">
        <v>38</v>
      </c>
      <c r="E59" s="14">
        <v>177.1</v>
      </c>
      <c r="F59" s="11" t="s">
        <v>1</v>
      </c>
      <c r="G59" s="5" t="s">
        <v>155</v>
      </c>
      <c r="H59" s="5" t="s">
        <v>158</v>
      </c>
      <c r="I59" s="20" t="s">
        <v>175</v>
      </c>
      <c r="J59" s="3"/>
      <c r="K59" s="12">
        <v>45471</v>
      </c>
      <c r="L59" s="11"/>
    </row>
    <row r="60" spans="1:12" ht="45" x14ac:dyDescent="0.25">
      <c r="A60" s="3">
        <v>57</v>
      </c>
      <c r="B60" s="11">
        <v>74256</v>
      </c>
      <c r="C60" s="12">
        <v>45177</v>
      </c>
      <c r="D60" s="3" t="s">
        <v>70</v>
      </c>
      <c r="E60" s="14">
        <v>58.3</v>
      </c>
      <c r="F60" s="11" t="s">
        <v>1</v>
      </c>
      <c r="G60" s="5" t="s">
        <v>156</v>
      </c>
      <c r="H60" s="5" t="s">
        <v>157</v>
      </c>
      <c r="I60" s="20" t="s">
        <v>175</v>
      </c>
      <c r="J60" s="3"/>
      <c r="K60" s="12">
        <v>45471</v>
      </c>
      <c r="L60" s="11"/>
    </row>
    <row r="61" spans="1:12" ht="60" x14ac:dyDescent="0.25">
      <c r="A61" s="3">
        <v>58</v>
      </c>
      <c r="B61" s="11">
        <v>74098</v>
      </c>
      <c r="C61" s="12">
        <v>45174</v>
      </c>
      <c r="D61" s="3" t="s">
        <v>71</v>
      </c>
      <c r="E61" s="14">
        <v>7.7</v>
      </c>
      <c r="F61" s="11" t="s">
        <v>1</v>
      </c>
      <c r="G61" s="5" t="s">
        <v>159</v>
      </c>
      <c r="H61" s="5" t="s">
        <v>157</v>
      </c>
      <c r="I61" s="20" t="s">
        <v>175</v>
      </c>
      <c r="J61" s="3"/>
      <c r="K61" s="12">
        <v>45471</v>
      </c>
      <c r="L61" s="11"/>
    </row>
    <row r="62" spans="1:12" ht="60" x14ac:dyDescent="0.25">
      <c r="A62" s="3">
        <v>59</v>
      </c>
      <c r="B62" s="11">
        <v>73592</v>
      </c>
      <c r="C62" s="12">
        <v>45163</v>
      </c>
      <c r="D62" s="3" t="s">
        <v>72</v>
      </c>
      <c r="E62" s="14">
        <v>33</v>
      </c>
      <c r="F62" s="11" t="s">
        <v>1</v>
      </c>
      <c r="G62" s="5" t="s">
        <v>159</v>
      </c>
      <c r="H62" s="5" t="s">
        <v>157</v>
      </c>
      <c r="I62" s="20" t="s">
        <v>175</v>
      </c>
      <c r="J62" s="3"/>
      <c r="K62" s="12">
        <v>45471</v>
      </c>
      <c r="L62" s="11"/>
    </row>
    <row r="63" spans="1:12" ht="45" x14ac:dyDescent="0.25">
      <c r="A63" s="3">
        <v>60</v>
      </c>
      <c r="B63" s="11">
        <v>74641</v>
      </c>
      <c r="C63" s="12">
        <v>45185</v>
      </c>
      <c r="D63" s="3" t="s">
        <v>73</v>
      </c>
      <c r="E63" s="14">
        <v>19.8</v>
      </c>
      <c r="F63" s="11" t="s">
        <v>1</v>
      </c>
      <c r="G63" s="5" t="s">
        <v>156</v>
      </c>
      <c r="H63" s="5" t="s">
        <v>157</v>
      </c>
      <c r="I63" s="20" t="s">
        <v>175</v>
      </c>
      <c r="J63" s="3"/>
      <c r="K63" s="12">
        <v>45471</v>
      </c>
      <c r="L63" s="11"/>
    </row>
    <row r="64" spans="1:12" ht="60" x14ac:dyDescent="0.25">
      <c r="A64" s="3">
        <v>61</v>
      </c>
      <c r="B64" s="11">
        <v>74134</v>
      </c>
      <c r="C64" s="12">
        <v>45174</v>
      </c>
      <c r="D64" s="3" t="s">
        <v>74</v>
      </c>
      <c r="E64" s="14">
        <v>16.5</v>
      </c>
      <c r="F64" s="11" t="s">
        <v>1</v>
      </c>
      <c r="G64" s="5" t="s">
        <v>159</v>
      </c>
      <c r="H64" s="5" t="s">
        <v>158</v>
      </c>
      <c r="I64" s="20" t="s">
        <v>175</v>
      </c>
      <c r="J64" s="3"/>
      <c r="K64" s="12">
        <v>45471</v>
      </c>
      <c r="L64" s="11"/>
    </row>
    <row r="65" spans="1:12" x14ac:dyDescent="0.25">
      <c r="A65" s="3">
        <v>62</v>
      </c>
      <c r="B65" s="11">
        <v>76060</v>
      </c>
      <c r="C65" s="11"/>
      <c r="D65" s="3" t="s">
        <v>75</v>
      </c>
      <c r="E65" s="14">
        <v>50</v>
      </c>
      <c r="F65" s="11" t="s">
        <v>15</v>
      </c>
      <c r="G65" s="5" t="s">
        <v>160</v>
      </c>
      <c r="H65" s="5" t="s">
        <v>161</v>
      </c>
      <c r="I65" s="20" t="s">
        <v>180</v>
      </c>
      <c r="J65" s="3"/>
      <c r="K65" s="12">
        <v>45471</v>
      </c>
      <c r="L65" s="11"/>
    </row>
    <row r="66" spans="1:12" x14ac:dyDescent="0.25">
      <c r="A66" s="3">
        <v>63</v>
      </c>
      <c r="B66" s="11">
        <v>74197</v>
      </c>
      <c r="C66" s="12">
        <v>45174</v>
      </c>
      <c r="D66" s="3" t="s">
        <v>76</v>
      </c>
      <c r="E66" s="14">
        <v>0</v>
      </c>
      <c r="F66" s="11" t="s">
        <v>31</v>
      </c>
      <c r="G66" s="5" t="s">
        <v>160</v>
      </c>
      <c r="H66" s="5" t="s">
        <v>161</v>
      </c>
      <c r="I66" s="20" t="s">
        <v>180</v>
      </c>
      <c r="J66" s="3"/>
      <c r="K66" s="12">
        <v>45471</v>
      </c>
      <c r="L66" s="11"/>
    </row>
    <row r="67" spans="1:12" ht="60" x14ac:dyDescent="0.25">
      <c r="A67" s="3">
        <v>64</v>
      </c>
      <c r="B67" s="11">
        <v>74526</v>
      </c>
      <c r="C67" s="12">
        <v>45183</v>
      </c>
      <c r="D67" s="5" t="s">
        <v>77</v>
      </c>
      <c r="E67" s="14">
        <v>1122</v>
      </c>
      <c r="F67" s="11" t="s">
        <v>1</v>
      </c>
      <c r="G67" s="5" t="s">
        <v>162</v>
      </c>
      <c r="H67" s="5" t="s">
        <v>157</v>
      </c>
      <c r="I67" s="20"/>
      <c r="J67" s="3"/>
      <c r="K67" s="12">
        <v>45471</v>
      </c>
      <c r="L67" s="11"/>
    </row>
    <row r="68" spans="1:12" ht="30" x14ac:dyDescent="0.25">
      <c r="A68" s="3">
        <v>65</v>
      </c>
      <c r="B68" s="11">
        <v>43226</v>
      </c>
      <c r="C68" s="12">
        <v>44492</v>
      </c>
      <c r="D68" s="34" t="s">
        <v>186</v>
      </c>
      <c r="E68" s="33">
        <v>4381.8</v>
      </c>
      <c r="F68" s="11" t="s">
        <v>327</v>
      </c>
      <c r="G68" s="35" t="s">
        <v>328</v>
      </c>
      <c r="H68" s="35" t="s">
        <v>329</v>
      </c>
      <c r="I68" s="26" t="s">
        <v>175</v>
      </c>
      <c r="J68" s="31"/>
      <c r="K68" s="30"/>
      <c r="L68" s="29"/>
    </row>
    <row r="69" spans="1:12" ht="30" x14ac:dyDescent="0.25">
      <c r="A69" s="3">
        <v>66</v>
      </c>
      <c r="B69" s="11">
        <v>45004</v>
      </c>
      <c r="C69" s="12">
        <v>44525</v>
      </c>
      <c r="D69" s="34" t="s">
        <v>187</v>
      </c>
      <c r="E69" s="33">
        <v>430</v>
      </c>
      <c r="F69" s="11" t="s">
        <v>330</v>
      </c>
      <c r="G69" s="34" t="s">
        <v>331</v>
      </c>
      <c r="H69" s="5" t="s">
        <v>333</v>
      </c>
      <c r="I69" s="26" t="s">
        <v>178</v>
      </c>
      <c r="J69" s="31"/>
      <c r="K69" s="30"/>
      <c r="L69" s="29"/>
    </row>
    <row r="70" spans="1:12" ht="30" x14ac:dyDescent="0.25">
      <c r="A70" s="3">
        <v>67</v>
      </c>
      <c r="B70" s="11">
        <v>45144</v>
      </c>
      <c r="C70" s="12">
        <v>44529</v>
      </c>
      <c r="D70" s="34" t="s">
        <v>188</v>
      </c>
      <c r="E70" s="33">
        <v>250</v>
      </c>
      <c r="F70" s="11" t="s">
        <v>327</v>
      </c>
      <c r="G70" s="34" t="s">
        <v>332</v>
      </c>
      <c r="H70" s="5" t="s">
        <v>103</v>
      </c>
      <c r="I70" s="32" t="s">
        <v>175</v>
      </c>
      <c r="J70" s="31"/>
      <c r="K70" s="30"/>
      <c r="L70" s="29"/>
    </row>
    <row r="71" spans="1:12" ht="30" x14ac:dyDescent="0.25">
      <c r="A71" s="3">
        <v>68</v>
      </c>
      <c r="B71" s="11">
        <v>45493</v>
      </c>
      <c r="C71" s="12">
        <v>44536</v>
      </c>
      <c r="D71" s="34" t="s">
        <v>189</v>
      </c>
      <c r="E71" s="33">
        <v>350</v>
      </c>
      <c r="F71" s="11" t="s">
        <v>330</v>
      </c>
      <c r="G71" s="34" t="s">
        <v>331</v>
      </c>
      <c r="H71" s="5" t="s">
        <v>333</v>
      </c>
      <c r="I71" s="26" t="s">
        <v>178</v>
      </c>
      <c r="J71" s="31"/>
      <c r="K71" s="30"/>
      <c r="L71" s="29"/>
    </row>
    <row r="72" spans="1:12" ht="30" x14ac:dyDescent="0.25">
      <c r="A72" s="3">
        <v>69</v>
      </c>
      <c r="B72" s="11">
        <v>45721</v>
      </c>
      <c r="C72" s="12">
        <v>44541</v>
      </c>
      <c r="D72" s="34" t="s">
        <v>190</v>
      </c>
      <c r="E72" s="33">
        <v>330</v>
      </c>
      <c r="F72" s="11" t="s">
        <v>330</v>
      </c>
      <c r="G72" s="34" t="s">
        <v>331</v>
      </c>
      <c r="H72" s="5" t="s">
        <v>333</v>
      </c>
      <c r="I72" s="26" t="s">
        <v>178</v>
      </c>
      <c r="J72" s="31"/>
      <c r="K72" s="30"/>
      <c r="L72" s="29"/>
    </row>
    <row r="73" spans="1:12" ht="30" x14ac:dyDescent="0.25">
      <c r="A73" s="3">
        <v>70</v>
      </c>
      <c r="B73" s="11">
        <v>47758</v>
      </c>
      <c r="C73" s="12">
        <v>44594</v>
      </c>
      <c r="D73" s="34" t="s">
        <v>191</v>
      </c>
      <c r="E73" s="33">
        <v>250</v>
      </c>
      <c r="F73" s="11" t="s">
        <v>327</v>
      </c>
      <c r="G73" s="34" t="s">
        <v>332</v>
      </c>
      <c r="H73" s="5" t="s">
        <v>103</v>
      </c>
      <c r="I73" s="26" t="s">
        <v>175</v>
      </c>
      <c r="J73" s="31"/>
      <c r="K73" s="30"/>
      <c r="L73" s="29"/>
    </row>
    <row r="74" spans="1:12" ht="30" x14ac:dyDescent="0.25">
      <c r="A74" s="3">
        <v>71</v>
      </c>
      <c r="B74" s="11">
        <v>48546</v>
      </c>
      <c r="C74" s="12">
        <v>44613</v>
      </c>
      <c r="D74" s="34" t="s">
        <v>192</v>
      </c>
      <c r="E74" s="33">
        <v>280</v>
      </c>
      <c r="F74" s="11" t="s">
        <v>327</v>
      </c>
      <c r="G74" s="34" t="s">
        <v>334</v>
      </c>
      <c r="H74" s="5" t="s">
        <v>103</v>
      </c>
      <c r="I74" s="26" t="s">
        <v>175</v>
      </c>
      <c r="J74" s="31"/>
      <c r="K74" s="30"/>
      <c r="L74" s="29"/>
    </row>
    <row r="75" spans="1:12" ht="45" x14ac:dyDescent="0.25">
      <c r="A75" s="3">
        <v>72</v>
      </c>
      <c r="B75" s="11">
        <v>50197</v>
      </c>
      <c r="C75" s="11"/>
      <c r="D75" s="34" t="s">
        <v>193</v>
      </c>
      <c r="E75" s="33">
        <v>1726.2</v>
      </c>
      <c r="F75" s="11" t="s">
        <v>327</v>
      </c>
      <c r="G75" s="34" t="s">
        <v>335</v>
      </c>
      <c r="H75" s="35" t="s">
        <v>336</v>
      </c>
      <c r="I75" s="26" t="s">
        <v>337</v>
      </c>
      <c r="J75" s="31"/>
      <c r="K75" s="30"/>
      <c r="L75" s="29"/>
    </row>
    <row r="76" spans="1:12" ht="30" x14ac:dyDescent="0.25">
      <c r="A76" s="3">
        <v>73</v>
      </c>
      <c r="B76" s="11">
        <v>62029</v>
      </c>
      <c r="C76" s="12">
        <v>44903</v>
      </c>
      <c r="D76" s="34" t="s">
        <v>194</v>
      </c>
      <c r="E76" s="33">
        <v>400</v>
      </c>
      <c r="F76" s="11" t="s">
        <v>330</v>
      </c>
      <c r="G76" s="34" t="s">
        <v>331</v>
      </c>
      <c r="H76" s="5" t="s">
        <v>333</v>
      </c>
      <c r="I76" s="26" t="s">
        <v>178</v>
      </c>
      <c r="J76" s="3"/>
      <c r="K76" s="11"/>
      <c r="L76" s="11"/>
    </row>
    <row r="77" spans="1:12" ht="30" x14ac:dyDescent="0.25">
      <c r="A77" s="3">
        <v>74</v>
      </c>
      <c r="B77" s="11">
        <v>63406</v>
      </c>
      <c r="C77" s="12">
        <v>44939</v>
      </c>
      <c r="D77" s="34" t="s">
        <v>195</v>
      </c>
      <c r="E77" s="33">
        <v>950</v>
      </c>
      <c r="F77" s="11" t="s">
        <v>327</v>
      </c>
      <c r="G77" s="34" t="s">
        <v>338</v>
      </c>
      <c r="H77" s="5" t="s">
        <v>103</v>
      </c>
      <c r="I77" s="26" t="s">
        <v>175</v>
      </c>
      <c r="J77" s="3"/>
      <c r="K77" s="11"/>
      <c r="L77" s="11"/>
    </row>
    <row r="78" spans="1:12" ht="30" x14ac:dyDescent="0.25">
      <c r="A78" s="3">
        <v>75</v>
      </c>
      <c r="B78" s="11">
        <v>63695</v>
      </c>
      <c r="C78" s="12">
        <v>44946</v>
      </c>
      <c r="D78" s="34" t="s">
        <v>196</v>
      </c>
      <c r="E78" s="33">
        <v>90</v>
      </c>
      <c r="F78" s="13" t="s">
        <v>327</v>
      </c>
      <c r="G78" s="34" t="s">
        <v>339</v>
      </c>
      <c r="H78" s="5" t="s">
        <v>103</v>
      </c>
      <c r="I78" s="26" t="s">
        <v>175</v>
      </c>
      <c r="J78" s="3"/>
      <c r="K78" s="11"/>
      <c r="L78" s="11"/>
    </row>
    <row r="79" spans="1:12" ht="45" x14ac:dyDescent="0.25">
      <c r="A79" s="3">
        <v>76</v>
      </c>
      <c r="B79" s="11">
        <v>64539</v>
      </c>
      <c r="C79" s="12">
        <v>44964</v>
      </c>
      <c r="D79" s="34" t="s">
        <v>197</v>
      </c>
      <c r="E79" s="33">
        <v>168</v>
      </c>
      <c r="F79" s="11" t="s">
        <v>327</v>
      </c>
      <c r="G79" s="34" t="s">
        <v>340</v>
      </c>
      <c r="H79" s="5" t="s">
        <v>103</v>
      </c>
      <c r="I79" s="26" t="s">
        <v>175</v>
      </c>
      <c r="J79" s="3"/>
      <c r="K79" s="11"/>
      <c r="L79" s="11"/>
    </row>
    <row r="80" spans="1:12" ht="45" x14ac:dyDescent="0.25">
      <c r="A80" s="3">
        <v>77</v>
      </c>
      <c r="B80" s="11">
        <v>64671</v>
      </c>
      <c r="C80" s="12">
        <v>44967</v>
      </c>
      <c r="D80" s="34" t="s">
        <v>198</v>
      </c>
      <c r="E80" s="33">
        <v>39</v>
      </c>
      <c r="F80" s="11" t="s">
        <v>327</v>
      </c>
      <c r="G80" s="34" t="s">
        <v>341</v>
      </c>
      <c r="H80" s="5" t="s">
        <v>103</v>
      </c>
      <c r="I80" s="26" t="s">
        <v>175</v>
      </c>
      <c r="J80" s="3"/>
      <c r="K80" s="11"/>
      <c r="L80" s="11"/>
    </row>
    <row r="81" spans="1:12" ht="30" x14ac:dyDescent="0.25">
      <c r="A81" s="3">
        <v>78</v>
      </c>
      <c r="B81" s="11">
        <v>66915</v>
      </c>
      <c r="C81" s="12">
        <v>45019</v>
      </c>
      <c r="D81" s="34" t="s">
        <v>199</v>
      </c>
      <c r="E81" s="33">
        <v>590</v>
      </c>
      <c r="F81" s="11" t="s">
        <v>330</v>
      </c>
      <c r="G81" s="34" t="s">
        <v>331</v>
      </c>
      <c r="H81" s="5" t="s">
        <v>333</v>
      </c>
      <c r="I81" s="26" t="s">
        <v>178</v>
      </c>
      <c r="J81" s="3"/>
      <c r="K81" s="11"/>
      <c r="L81" s="11"/>
    </row>
    <row r="82" spans="1:12" ht="45" x14ac:dyDescent="0.25">
      <c r="A82" s="3">
        <v>79</v>
      </c>
      <c r="B82" s="11">
        <v>67311</v>
      </c>
      <c r="C82" s="12">
        <v>45028</v>
      </c>
      <c r="D82" s="34" t="s">
        <v>200</v>
      </c>
      <c r="E82" s="33">
        <v>4252.25</v>
      </c>
      <c r="F82" s="11" t="s">
        <v>330</v>
      </c>
      <c r="G82" s="34" t="s">
        <v>343</v>
      </c>
      <c r="H82" s="5"/>
      <c r="I82" s="26" t="s">
        <v>178</v>
      </c>
      <c r="J82" s="3"/>
      <c r="K82" s="11"/>
      <c r="L82" s="11"/>
    </row>
    <row r="83" spans="1:12" ht="60" x14ac:dyDescent="0.25">
      <c r="A83" s="3">
        <v>80</v>
      </c>
      <c r="B83" s="11">
        <v>68189</v>
      </c>
      <c r="C83" s="12">
        <v>45050</v>
      </c>
      <c r="D83" s="34" t="s">
        <v>201</v>
      </c>
      <c r="E83" s="33">
        <v>350</v>
      </c>
      <c r="F83" s="11" t="s">
        <v>330</v>
      </c>
      <c r="G83" s="34" t="s">
        <v>342</v>
      </c>
      <c r="H83" s="5" t="s">
        <v>344</v>
      </c>
      <c r="I83" s="26" t="s">
        <v>178</v>
      </c>
      <c r="J83" s="3"/>
      <c r="K83" s="11"/>
      <c r="L83" s="11"/>
    </row>
    <row r="84" spans="1:12" ht="30" x14ac:dyDescent="0.25">
      <c r="A84" s="3">
        <v>81</v>
      </c>
      <c r="B84" s="11">
        <v>68468</v>
      </c>
      <c r="C84" s="12">
        <v>45057</v>
      </c>
      <c r="D84" s="34" t="s">
        <v>202</v>
      </c>
      <c r="E84" s="33">
        <v>385</v>
      </c>
      <c r="F84" s="11" t="s">
        <v>330</v>
      </c>
      <c r="G84" s="34" t="s">
        <v>345</v>
      </c>
      <c r="H84" s="5" t="s">
        <v>333</v>
      </c>
      <c r="I84" s="26" t="s">
        <v>178</v>
      </c>
      <c r="J84" s="3"/>
      <c r="K84" s="11"/>
      <c r="L84" s="11"/>
    </row>
    <row r="85" spans="1:12" ht="30" x14ac:dyDescent="0.25">
      <c r="A85" s="3">
        <v>82</v>
      </c>
      <c r="B85" s="11">
        <v>69080</v>
      </c>
      <c r="C85" s="12">
        <v>45070</v>
      </c>
      <c r="D85" s="34" t="s">
        <v>203</v>
      </c>
      <c r="E85" s="33">
        <v>446</v>
      </c>
      <c r="F85" s="11" t="s">
        <v>327</v>
      </c>
      <c r="G85" s="34" t="s">
        <v>347</v>
      </c>
      <c r="H85" s="5" t="s">
        <v>346</v>
      </c>
      <c r="I85" s="26" t="s">
        <v>177</v>
      </c>
      <c r="J85" s="3"/>
      <c r="K85" s="11"/>
      <c r="L85" s="11"/>
    </row>
    <row r="86" spans="1:12" x14ac:dyDescent="0.25">
      <c r="A86" s="3">
        <v>83</v>
      </c>
      <c r="B86" s="11">
        <v>69300</v>
      </c>
      <c r="C86" s="12">
        <v>45076</v>
      </c>
      <c r="D86" s="34" t="s">
        <v>204</v>
      </c>
      <c r="E86" s="33">
        <v>50</v>
      </c>
      <c r="F86" s="11" t="s">
        <v>330</v>
      </c>
      <c r="G86" s="5" t="s">
        <v>348</v>
      </c>
      <c r="H86" s="5" t="s">
        <v>121</v>
      </c>
      <c r="I86" s="26" t="s">
        <v>177</v>
      </c>
      <c r="J86" s="3"/>
      <c r="K86" s="11"/>
      <c r="L86" s="11"/>
    </row>
    <row r="87" spans="1:12" ht="30" x14ac:dyDescent="0.25">
      <c r="A87" s="3">
        <v>84</v>
      </c>
      <c r="B87" s="11">
        <v>69700</v>
      </c>
      <c r="C87" s="12">
        <v>45083</v>
      </c>
      <c r="D87" s="34" t="s">
        <v>205</v>
      </c>
      <c r="E87" s="33">
        <v>250</v>
      </c>
      <c r="F87" s="11" t="s">
        <v>330</v>
      </c>
      <c r="G87" s="34" t="s">
        <v>331</v>
      </c>
      <c r="H87" s="5" t="s">
        <v>333</v>
      </c>
      <c r="I87" s="26" t="s">
        <v>178</v>
      </c>
      <c r="J87" s="3"/>
      <c r="K87" s="11"/>
      <c r="L87" s="11"/>
    </row>
    <row r="88" spans="1:12" ht="30" x14ac:dyDescent="0.25">
      <c r="A88" s="3">
        <v>85</v>
      </c>
      <c r="B88" s="11">
        <v>69809</v>
      </c>
      <c r="C88" s="12">
        <v>45085</v>
      </c>
      <c r="D88" s="34" t="s">
        <v>206</v>
      </c>
      <c r="E88" s="33">
        <v>120</v>
      </c>
      <c r="F88" s="11" t="s">
        <v>330</v>
      </c>
      <c r="G88" s="34" t="s">
        <v>350</v>
      </c>
      <c r="H88" s="5" t="s">
        <v>333</v>
      </c>
      <c r="I88" s="26" t="s">
        <v>178</v>
      </c>
      <c r="J88" s="3"/>
      <c r="K88" s="11"/>
      <c r="L88" s="11"/>
    </row>
    <row r="89" spans="1:12" ht="45" x14ac:dyDescent="0.25">
      <c r="A89" s="3">
        <v>86</v>
      </c>
      <c r="B89" s="11">
        <v>69970</v>
      </c>
      <c r="C89" s="12">
        <v>45088</v>
      </c>
      <c r="D89" s="34" t="s">
        <v>207</v>
      </c>
      <c r="E89" s="33">
        <v>383.1</v>
      </c>
      <c r="F89" s="11" t="s">
        <v>327</v>
      </c>
      <c r="G89" s="5" t="s">
        <v>156</v>
      </c>
      <c r="H89" s="5" t="s">
        <v>157</v>
      </c>
      <c r="I89" s="26" t="s">
        <v>175</v>
      </c>
      <c r="J89" s="3"/>
      <c r="K89" s="11"/>
      <c r="L89" s="11"/>
    </row>
    <row r="90" spans="1:12" ht="45" x14ac:dyDescent="0.25">
      <c r="A90" s="3">
        <v>87</v>
      </c>
      <c r="B90" s="11">
        <v>69971</v>
      </c>
      <c r="C90" s="11"/>
      <c r="D90" s="34" t="s">
        <v>207</v>
      </c>
      <c r="E90" s="33">
        <v>558.79999999999995</v>
      </c>
      <c r="F90" s="11" t="s">
        <v>327</v>
      </c>
      <c r="G90" s="5" t="s">
        <v>156</v>
      </c>
      <c r="H90" s="5" t="s">
        <v>157</v>
      </c>
      <c r="I90" s="26" t="s">
        <v>175</v>
      </c>
      <c r="J90" s="3"/>
      <c r="K90" s="11"/>
      <c r="L90" s="11"/>
    </row>
    <row r="91" spans="1:12" ht="30" x14ac:dyDescent="0.25">
      <c r="A91" s="3">
        <v>88</v>
      </c>
      <c r="B91" s="11">
        <v>70066</v>
      </c>
      <c r="C91" s="12">
        <v>45090</v>
      </c>
      <c r="D91" s="34" t="s">
        <v>208</v>
      </c>
      <c r="E91" s="33">
        <v>290</v>
      </c>
      <c r="F91" s="11" t="s">
        <v>330</v>
      </c>
      <c r="G91" s="34" t="s">
        <v>331</v>
      </c>
      <c r="H91" s="5" t="s">
        <v>333</v>
      </c>
      <c r="I91" s="26" t="s">
        <v>178</v>
      </c>
      <c r="J91" s="3"/>
      <c r="K91" s="11"/>
      <c r="L91" s="11"/>
    </row>
    <row r="92" spans="1:12" x14ac:dyDescent="0.25">
      <c r="A92" s="3">
        <v>89</v>
      </c>
      <c r="B92" s="11">
        <v>70904</v>
      </c>
      <c r="C92" s="12">
        <v>45107</v>
      </c>
      <c r="D92" s="34" t="s">
        <v>207</v>
      </c>
      <c r="E92" s="33">
        <v>0.7</v>
      </c>
      <c r="F92" s="11" t="s">
        <v>327</v>
      </c>
      <c r="G92" s="34" t="s">
        <v>351</v>
      </c>
      <c r="H92" s="5" t="s">
        <v>352</v>
      </c>
      <c r="I92" s="26" t="s">
        <v>177</v>
      </c>
      <c r="J92" s="3"/>
      <c r="K92" s="11"/>
      <c r="L92" s="11"/>
    </row>
    <row r="93" spans="1:12" ht="45" x14ac:dyDescent="0.25">
      <c r="A93" s="3">
        <v>90</v>
      </c>
      <c r="B93" s="11">
        <v>71477</v>
      </c>
      <c r="C93" s="12">
        <v>45118</v>
      </c>
      <c r="D93" s="34" t="s">
        <v>207</v>
      </c>
      <c r="E93" s="33">
        <v>101.2</v>
      </c>
      <c r="F93" s="11" t="s">
        <v>327</v>
      </c>
      <c r="G93" s="5" t="s">
        <v>156</v>
      </c>
      <c r="H93" s="5" t="s">
        <v>354</v>
      </c>
      <c r="I93" s="26" t="s">
        <v>175</v>
      </c>
      <c r="J93" s="3"/>
      <c r="K93" s="11"/>
      <c r="L93" s="11"/>
    </row>
    <row r="94" spans="1:12" x14ac:dyDescent="0.25">
      <c r="A94" s="3">
        <v>91</v>
      </c>
      <c r="B94" s="11">
        <v>71532</v>
      </c>
      <c r="C94" s="12">
        <v>45119</v>
      </c>
      <c r="D94" s="34" t="s">
        <v>209</v>
      </c>
      <c r="E94" s="33">
        <v>794.2</v>
      </c>
      <c r="F94" s="11" t="s">
        <v>327</v>
      </c>
      <c r="G94" s="34" t="s">
        <v>353</v>
      </c>
      <c r="H94" s="5" t="s">
        <v>354</v>
      </c>
      <c r="I94" s="26" t="s">
        <v>175</v>
      </c>
      <c r="J94" s="3"/>
      <c r="K94" s="11"/>
      <c r="L94" s="11"/>
    </row>
    <row r="95" spans="1:12" ht="45" x14ac:dyDescent="0.25">
      <c r="A95" s="3">
        <v>92</v>
      </c>
      <c r="B95" s="11">
        <v>72082</v>
      </c>
      <c r="C95" s="12">
        <v>45131</v>
      </c>
      <c r="D95" s="34" t="s">
        <v>210</v>
      </c>
      <c r="E95" s="33">
        <v>75.569999999999993</v>
      </c>
      <c r="F95" s="11" t="s">
        <v>327</v>
      </c>
      <c r="G95" s="5" t="s">
        <v>156</v>
      </c>
      <c r="H95" s="5" t="s">
        <v>354</v>
      </c>
      <c r="I95" s="26" t="s">
        <v>175</v>
      </c>
      <c r="J95" s="3"/>
      <c r="K95" s="11"/>
      <c r="L95" s="11"/>
    </row>
    <row r="96" spans="1:12" ht="30" x14ac:dyDescent="0.25">
      <c r="A96" s="3">
        <v>93</v>
      </c>
      <c r="B96" s="11">
        <v>72569</v>
      </c>
      <c r="C96" s="12">
        <v>45141</v>
      </c>
      <c r="D96" s="34" t="s">
        <v>211</v>
      </c>
      <c r="E96" s="33">
        <v>250</v>
      </c>
      <c r="F96" s="11" t="s">
        <v>330</v>
      </c>
      <c r="G96" s="34" t="s">
        <v>331</v>
      </c>
      <c r="H96" s="5" t="s">
        <v>333</v>
      </c>
      <c r="I96" s="26"/>
      <c r="J96" s="3"/>
      <c r="K96" s="11"/>
      <c r="L96" s="11"/>
    </row>
    <row r="97" spans="1:12" ht="45" x14ac:dyDescent="0.25">
      <c r="A97" s="3">
        <v>94</v>
      </c>
      <c r="B97" s="11">
        <v>72889</v>
      </c>
      <c r="C97" s="12">
        <v>45149</v>
      </c>
      <c r="D97" s="34" t="s">
        <v>212</v>
      </c>
      <c r="E97" s="33">
        <v>279</v>
      </c>
      <c r="F97" s="11" t="s">
        <v>327</v>
      </c>
      <c r="G97" s="34" t="s">
        <v>355</v>
      </c>
      <c r="H97" s="5" t="s">
        <v>356</v>
      </c>
      <c r="I97" s="26" t="s">
        <v>357</v>
      </c>
      <c r="J97" s="3"/>
      <c r="K97" s="11"/>
      <c r="L97" s="11"/>
    </row>
    <row r="98" spans="1:12" ht="30" x14ac:dyDescent="0.25">
      <c r="A98" s="3">
        <v>95</v>
      </c>
      <c r="B98" s="11">
        <v>73410</v>
      </c>
      <c r="C98" s="12">
        <v>45160</v>
      </c>
      <c r="D98" s="34" t="s">
        <v>213</v>
      </c>
      <c r="E98" s="33">
        <v>200</v>
      </c>
      <c r="F98" s="11" t="s">
        <v>330</v>
      </c>
      <c r="G98" s="34" t="s">
        <v>331</v>
      </c>
      <c r="H98" s="5" t="s">
        <v>333</v>
      </c>
      <c r="I98" s="26" t="s">
        <v>178</v>
      </c>
      <c r="J98" s="3"/>
      <c r="K98" s="11"/>
      <c r="L98" s="11"/>
    </row>
    <row r="99" spans="1:12" ht="30" x14ac:dyDescent="0.25">
      <c r="A99" s="3">
        <v>96</v>
      </c>
      <c r="B99" s="11">
        <v>73706</v>
      </c>
      <c r="C99" s="12">
        <v>45166</v>
      </c>
      <c r="D99" s="34" t="s">
        <v>214</v>
      </c>
      <c r="E99" s="33">
        <v>250</v>
      </c>
      <c r="F99" s="11" t="s">
        <v>330</v>
      </c>
      <c r="G99" s="34" t="s">
        <v>331</v>
      </c>
      <c r="H99" s="5" t="s">
        <v>333</v>
      </c>
      <c r="I99" s="26" t="s">
        <v>178</v>
      </c>
      <c r="J99" s="3"/>
      <c r="K99" s="11"/>
      <c r="L99" s="11"/>
    </row>
    <row r="100" spans="1:12" ht="30" x14ac:dyDescent="0.25">
      <c r="A100" s="3">
        <v>97</v>
      </c>
      <c r="B100" s="11">
        <v>73742</v>
      </c>
      <c r="C100" s="12">
        <v>45167</v>
      </c>
      <c r="D100" s="34" t="s">
        <v>215</v>
      </c>
      <c r="E100" s="33">
        <v>380</v>
      </c>
      <c r="F100" s="11" t="s">
        <v>330</v>
      </c>
      <c r="G100" s="34" t="s">
        <v>331</v>
      </c>
      <c r="H100" s="5" t="s">
        <v>333</v>
      </c>
      <c r="I100" s="26" t="s">
        <v>178</v>
      </c>
      <c r="J100" s="3"/>
      <c r="K100" s="11"/>
      <c r="L100" s="11"/>
    </row>
    <row r="101" spans="1:12" ht="30" x14ac:dyDescent="0.25">
      <c r="A101" s="3">
        <v>98</v>
      </c>
      <c r="B101" s="11">
        <v>73832</v>
      </c>
      <c r="C101" s="12">
        <v>45169</v>
      </c>
      <c r="D101" s="34" t="s">
        <v>216</v>
      </c>
      <c r="E101" s="33">
        <v>250</v>
      </c>
      <c r="F101" s="11" t="s">
        <v>330</v>
      </c>
      <c r="G101" s="34" t="s">
        <v>331</v>
      </c>
      <c r="H101" s="5" t="s">
        <v>333</v>
      </c>
      <c r="I101" s="26" t="s">
        <v>178</v>
      </c>
      <c r="J101" s="3"/>
      <c r="K101" s="11"/>
      <c r="L101" s="11"/>
    </row>
    <row r="102" spans="1:12" ht="30" x14ac:dyDescent="0.25">
      <c r="A102" s="3">
        <v>99</v>
      </c>
      <c r="B102" s="11">
        <v>74194</v>
      </c>
      <c r="C102" s="12">
        <v>45174</v>
      </c>
      <c r="D102" s="34" t="s">
        <v>217</v>
      </c>
      <c r="E102" s="33">
        <v>93.13</v>
      </c>
      <c r="F102" s="11" t="s">
        <v>330</v>
      </c>
      <c r="G102" s="34" t="s">
        <v>358</v>
      </c>
      <c r="H102" s="5" t="s">
        <v>359</v>
      </c>
      <c r="I102" s="26" t="s">
        <v>177</v>
      </c>
      <c r="J102" s="3"/>
      <c r="K102" s="11"/>
      <c r="L102" s="11"/>
    </row>
    <row r="103" spans="1:12" ht="60" x14ac:dyDescent="0.25">
      <c r="A103" s="3">
        <v>100</v>
      </c>
      <c r="B103" s="11">
        <v>74861</v>
      </c>
      <c r="C103" s="12">
        <v>45189</v>
      </c>
      <c r="D103" s="34" t="s">
        <v>218</v>
      </c>
      <c r="E103" s="33">
        <v>1722</v>
      </c>
      <c r="F103" s="11" t="s">
        <v>330</v>
      </c>
      <c r="G103" s="34" t="s">
        <v>360</v>
      </c>
      <c r="H103" s="5" t="s">
        <v>361</v>
      </c>
      <c r="I103" s="26" t="s">
        <v>177</v>
      </c>
      <c r="J103" s="3"/>
      <c r="K103" s="11"/>
      <c r="L103" s="11"/>
    </row>
    <row r="104" spans="1:12" x14ac:dyDescent="0.25">
      <c r="A104" s="3">
        <v>101</v>
      </c>
      <c r="B104" s="11">
        <v>75375</v>
      </c>
      <c r="C104" s="12">
        <v>45201</v>
      </c>
      <c r="D104" s="34" t="s">
        <v>219</v>
      </c>
      <c r="E104" s="33">
        <v>5</v>
      </c>
      <c r="F104" s="11" t="s">
        <v>327</v>
      </c>
      <c r="G104" s="34" t="s">
        <v>362</v>
      </c>
      <c r="H104" s="5" t="s">
        <v>352</v>
      </c>
      <c r="I104" s="26" t="s">
        <v>177</v>
      </c>
      <c r="J104" s="3"/>
      <c r="K104" s="11"/>
      <c r="L104" s="11"/>
    </row>
    <row r="105" spans="1:12" ht="45" x14ac:dyDescent="0.25">
      <c r="A105" s="3">
        <v>102</v>
      </c>
      <c r="B105" s="11">
        <v>75528</v>
      </c>
      <c r="C105" s="12">
        <v>45204</v>
      </c>
      <c r="D105" s="34" t="s">
        <v>220</v>
      </c>
      <c r="E105" s="33">
        <v>955.2</v>
      </c>
      <c r="F105" s="11" t="s">
        <v>327</v>
      </c>
      <c r="G105" s="34" t="s">
        <v>363</v>
      </c>
      <c r="H105" s="5" t="s">
        <v>103</v>
      </c>
      <c r="I105" s="26" t="s">
        <v>175</v>
      </c>
      <c r="J105" s="3"/>
      <c r="K105" s="11"/>
      <c r="L105" s="11"/>
    </row>
    <row r="106" spans="1:12" ht="45" x14ac:dyDescent="0.25">
      <c r="A106" s="3">
        <v>103</v>
      </c>
      <c r="B106" s="11">
        <v>75734</v>
      </c>
      <c r="C106" s="12">
        <v>45209</v>
      </c>
      <c r="D106" s="34" t="s">
        <v>221</v>
      </c>
      <c r="E106" s="33">
        <v>250</v>
      </c>
      <c r="F106" s="11" t="s">
        <v>330</v>
      </c>
      <c r="G106" s="34" t="s">
        <v>364</v>
      </c>
      <c r="H106" s="5" t="s">
        <v>367</v>
      </c>
      <c r="I106" s="26" t="s">
        <v>365</v>
      </c>
      <c r="J106" s="3"/>
      <c r="K106" s="11"/>
      <c r="L106" s="11"/>
    </row>
    <row r="107" spans="1:12" ht="45" x14ac:dyDescent="0.25">
      <c r="A107" s="3">
        <v>104</v>
      </c>
      <c r="B107" s="11">
        <v>75937</v>
      </c>
      <c r="C107" s="12">
        <v>45215</v>
      </c>
      <c r="D107" s="34" t="s">
        <v>222</v>
      </c>
      <c r="E107" s="33">
        <v>590</v>
      </c>
      <c r="F107" s="11" t="s">
        <v>330</v>
      </c>
      <c r="G107" s="34" t="s">
        <v>366</v>
      </c>
      <c r="H107" s="5" t="s">
        <v>367</v>
      </c>
      <c r="I107" s="26" t="s">
        <v>365</v>
      </c>
      <c r="J107" s="3"/>
      <c r="K107" s="11"/>
      <c r="L107" s="11"/>
    </row>
    <row r="108" spans="1:12" ht="30" x14ac:dyDescent="0.25">
      <c r="A108" s="3">
        <v>105</v>
      </c>
      <c r="B108" s="11">
        <v>76880</v>
      </c>
      <c r="C108" s="12">
        <v>45237</v>
      </c>
      <c r="D108" s="34" t="s">
        <v>224</v>
      </c>
      <c r="E108" s="33">
        <v>470</v>
      </c>
      <c r="F108" s="11" t="s">
        <v>330</v>
      </c>
      <c r="G108" s="34" t="s">
        <v>331</v>
      </c>
      <c r="H108" s="5" t="s">
        <v>333</v>
      </c>
      <c r="I108" s="26" t="s">
        <v>365</v>
      </c>
      <c r="J108" s="3"/>
      <c r="K108" s="11"/>
      <c r="L108" s="11"/>
    </row>
    <row r="109" spans="1:12" ht="30" x14ac:dyDescent="0.25">
      <c r="A109" s="3">
        <v>106</v>
      </c>
      <c r="B109" s="11">
        <v>77144</v>
      </c>
      <c r="C109" s="12">
        <v>45241</v>
      </c>
      <c r="D109" s="34" t="s">
        <v>225</v>
      </c>
      <c r="E109" s="33">
        <v>350</v>
      </c>
      <c r="F109" s="11" t="s">
        <v>330</v>
      </c>
      <c r="G109" s="34" t="s">
        <v>331</v>
      </c>
      <c r="H109" s="5" t="s">
        <v>333</v>
      </c>
      <c r="I109" s="26" t="s">
        <v>365</v>
      </c>
      <c r="J109" s="3"/>
      <c r="K109" s="11"/>
      <c r="L109" s="11"/>
    </row>
    <row r="110" spans="1:12" ht="30" x14ac:dyDescent="0.25">
      <c r="A110" s="3">
        <v>107</v>
      </c>
      <c r="B110" s="11">
        <v>77253</v>
      </c>
      <c r="C110" s="12">
        <v>45243</v>
      </c>
      <c r="D110" s="34" t="s">
        <v>226</v>
      </c>
      <c r="E110" s="33">
        <v>350</v>
      </c>
      <c r="F110" s="11" t="s">
        <v>330</v>
      </c>
      <c r="G110" s="34" t="s">
        <v>331</v>
      </c>
      <c r="H110" s="5" t="s">
        <v>333</v>
      </c>
      <c r="I110" s="26" t="s">
        <v>365</v>
      </c>
      <c r="J110" s="3"/>
      <c r="K110" s="11"/>
      <c r="L110" s="11"/>
    </row>
    <row r="111" spans="1:12" ht="30" x14ac:dyDescent="0.25">
      <c r="A111" s="3">
        <v>108</v>
      </c>
      <c r="B111" s="11">
        <v>77317</v>
      </c>
      <c r="C111" s="12">
        <v>45244</v>
      </c>
      <c r="D111" s="34" t="s">
        <v>227</v>
      </c>
      <c r="E111" s="33">
        <v>430</v>
      </c>
      <c r="F111" s="11" t="s">
        <v>330</v>
      </c>
      <c r="G111" s="34" t="s">
        <v>331</v>
      </c>
      <c r="H111" s="5" t="s">
        <v>333</v>
      </c>
      <c r="I111" s="26" t="s">
        <v>365</v>
      </c>
      <c r="J111" s="3"/>
      <c r="K111" s="11"/>
      <c r="L111" s="11"/>
    </row>
    <row r="112" spans="1:12" ht="45" x14ac:dyDescent="0.25">
      <c r="A112" s="3">
        <v>109</v>
      </c>
      <c r="B112" s="11">
        <v>77412</v>
      </c>
      <c r="C112" s="12">
        <v>45246</v>
      </c>
      <c r="D112" s="34" t="s">
        <v>223</v>
      </c>
      <c r="E112" s="33">
        <v>1250</v>
      </c>
      <c r="F112" s="11" t="s">
        <v>330</v>
      </c>
      <c r="G112" s="34" t="s">
        <v>368</v>
      </c>
      <c r="H112" s="5" t="s">
        <v>369</v>
      </c>
      <c r="I112" s="26" t="s">
        <v>365</v>
      </c>
      <c r="J112" s="3"/>
      <c r="K112" s="11"/>
      <c r="L112" s="11"/>
    </row>
    <row r="113" spans="1:12" ht="30" x14ac:dyDescent="0.25">
      <c r="A113" s="3">
        <v>110</v>
      </c>
      <c r="B113" s="11">
        <v>77710</v>
      </c>
      <c r="C113" s="12">
        <v>45252</v>
      </c>
      <c r="D113" s="34" t="s">
        <v>228</v>
      </c>
      <c r="E113" s="33">
        <v>120</v>
      </c>
      <c r="F113" s="11" t="s">
        <v>330</v>
      </c>
      <c r="G113" s="34" t="s">
        <v>331</v>
      </c>
      <c r="H113" s="5" t="s">
        <v>333</v>
      </c>
      <c r="I113" s="26" t="s">
        <v>178</v>
      </c>
      <c r="J113" s="3"/>
      <c r="K113" s="11"/>
      <c r="L113" s="11"/>
    </row>
    <row r="114" spans="1:12" ht="60" x14ac:dyDescent="0.25">
      <c r="A114" s="3">
        <v>111</v>
      </c>
      <c r="B114" s="11">
        <v>77960</v>
      </c>
      <c r="C114" s="12">
        <v>45258</v>
      </c>
      <c r="D114" s="34" t="s">
        <v>229</v>
      </c>
      <c r="E114" s="33">
        <v>50.89</v>
      </c>
      <c r="F114" s="11" t="s">
        <v>327</v>
      </c>
      <c r="G114" s="34" t="s">
        <v>370</v>
      </c>
      <c r="H114" s="5" t="s">
        <v>371</v>
      </c>
      <c r="I114" s="26" t="s">
        <v>177</v>
      </c>
      <c r="J114" s="3"/>
      <c r="K114" s="11"/>
      <c r="L114" s="11"/>
    </row>
    <row r="115" spans="1:12" ht="60" x14ac:dyDescent="0.25">
      <c r="A115" s="3">
        <v>112</v>
      </c>
      <c r="B115" s="11">
        <v>77989</v>
      </c>
      <c r="C115" s="12">
        <v>45259</v>
      </c>
      <c r="D115" s="34" t="s">
        <v>230</v>
      </c>
      <c r="E115" s="33">
        <v>34.630000000000003</v>
      </c>
      <c r="F115" s="11" t="s">
        <v>330</v>
      </c>
      <c r="G115" s="34" t="s">
        <v>372</v>
      </c>
      <c r="H115" s="5" t="s">
        <v>373</v>
      </c>
      <c r="I115" s="26" t="s">
        <v>365</v>
      </c>
      <c r="J115" s="3"/>
      <c r="K115" s="11"/>
      <c r="L115" s="11"/>
    </row>
    <row r="116" spans="1:12" ht="60" x14ac:dyDescent="0.25">
      <c r="A116" s="3">
        <v>113</v>
      </c>
      <c r="B116" s="11">
        <v>78043</v>
      </c>
      <c r="C116" s="12">
        <v>45260</v>
      </c>
      <c r="D116" s="34" t="s">
        <v>231</v>
      </c>
      <c r="E116" s="33">
        <v>164</v>
      </c>
      <c r="F116" s="11" t="s">
        <v>330</v>
      </c>
      <c r="G116" s="34" t="s">
        <v>331</v>
      </c>
      <c r="H116" s="5" t="s">
        <v>373</v>
      </c>
      <c r="I116" s="26" t="s">
        <v>365</v>
      </c>
      <c r="J116" s="3"/>
      <c r="K116" s="11"/>
      <c r="L116" s="11"/>
    </row>
    <row r="117" spans="1:12" ht="60" x14ac:dyDescent="0.25">
      <c r="A117" s="3">
        <v>114</v>
      </c>
      <c r="B117" s="11">
        <v>78045</v>
      </c>
      <c r="C117" s="12">
        <v>45260</v>
      </c>
      <c r="D117" s="34" t="s">
        <v>232</v>
      </c>
      <c r="E117" s="33">
        <v>72</v>
      </c>
      <c r="F117" s="11" t="s">
        <v>330</v>
      </c>
      <c r="G117" s="34" t="s">
        <v>331</v>
      </c>
      <c r="H117" s="5" t="s">
        <v>373</v>
      </c>
      <c r="I117" s="26" t="s">
        <v>365</v>
      </c>
      <c r="J117" s="3"/>
      <c r="K117" s="11"/>
      <c r="L117" s="11"/>
    </row>
    <row r="118" spans="1:12" ht="60" x14ac:dyDescent="0.25">
      <c r="A118" s="3">
        <v>115</v>
      </c>
      <c r="B118" s="11">
        <v>78241</v>
      </c>
      <c r="C118" s="12">
        <v>45265</v>
      </c>
      <c r="D118" s="34" t="s">
        <v>233</v>
      </c>
      <c r="E118" s="33">
        <v>350</v>
      </c>
      <c r="F118" s="11" t="s">
        <v>330</v>
      </c>
      <c r="G118" s="34" t="s">
        <v>331</v>
      </c>
      <c r="H118" s="5" t="s">
        <v>373</v>
      </c>
      <c r="I118" s="26" t="s">
        <v>365</v>
      </c>
      <c r="J118" s="3"/>
      <c r="K118" s="11"/>
      <c r="L118" s="11"/>
    </row>
    <row r="119" spans="1:12" x14ac:dyDescent="0.25">
      <c r="A119" s="3">
        <v>116</v>
      </c>
      <c r="B119" s="11">
        <v>78351</v>
      </c>
      <c r="C119" s="12">
        <v>45267</v>
      </c>
      <c r="D119" s="34" t="s">
        <v>234</v>
      </c>
      <c r="E119" s="33">
        <v>0</v>
      </c>
      <c r="F119" s="11"/>
      <c r="G119" s="34" t="s">
        <v>374</v>
      </c>
      <c r="H119" s="5" t="s">
        <v>375</v>
      </c>
      <c r="I119" s="26" t="s">
        <v>177</v>
      </c>
      <c r="J119" s="3"/>
      <c r="K119" s="11"/>
      <c r="L119" s="11"/>
    </row>
    <row r="120" spans="1:12" ht="30" x14ac:dyDescent="0.25">
      <c r="A120" s="3">
        <v>117</v>
      </c>
      <c r="B120" s="11">
        <v>78486</v>
      </c>
      <c r="C120" s="12">
        <v>45271</v>
      </c>
      <c r="D120" s="34" t="s">
        <v>235</v>
      </c>
      <c r="E120" s="33">
        <v>350</v>
      </c>
      <c r="F120" s="11" t="s">
        <v>330</v>
      </c>
      <c r="G120" s="34" t="s">
        <v>331</v>
      </c>
      <c r="H120" s="5" t="s">
        <v>376</v>
      </c>
      <c r="I120" s="26" t="s">
        <v>178</v>
      </c>
      <c r="J120" s="3"/>
      <c r="K120" s="11"/>
      <c r="L120" s="11"/>
    </row>
    <row r="121" spans="1:12" ht="30" x14ac:dyDescent="0.25">
      <c r="A121" s="3">
        <v>118</v>
      </c>
      <c r="B121" s="11">
        <v>78603</v>
      </c>
      <c r="C121" s="12">
        <v>45273</v>
      </c>
      <c r="D121" s="34" t="s">
        <v>236</v>
      </c>
      <c r="E121" s="33">
        <v>150</v>
      </c>
      <c r="F121" s="11" t="s">
        <v>330</v>
      </c>
      <c r="G121" s="34" t="s">
        <v>331</v>
      </c>
      <c r="H121" s="5" t="s">
        <v>376</v>
      </c>
      <c r="I121" s="26" t="s">
        <v>178</v>
      </c>
      <c r="J121" s="3"/>
      <c r="K121" s="11"/>
      <c r="L121" s="11"/>
    </row>
    <row r="122" spans="1:12" ht="45" x14ac:dyDescent="0.25">
      <c r="A122" s="3">
        <v>119</v>
      </c>
      <c r="B122" s="11">
        <v>78623</v>
      </c>
      <c r="C122" s="12">
        <v>45273</v>
      </c>
      <c r="D122" s="34" t="s">
        <v>237</v>
      </c>
      <c r="E122" s="33">
        <v>138.80000000000001</v>
      </c>
      <c r="F122" s="11" t="s">
        <v>327</v>
      </c>
      <c r="G122" s="5" t="s">
        <v>156</v>
      </c>
      <c r="H122" s="5" t="s">
        <v>377</v>
      </c>
      <c r="I122" s="26" t="s">
        <v>175</v>
      </c>
      <c r="J122" s="3"/>
      <c r="K122" s="11"/>
      <c r="L122" s="11"/>
    </row>
    <row r="123" spans="1:12" x14ac:dyDescent="0.25">
      <c r="A123" s="3">
        <v>120</v>
      </c>
      <c r="B123" s="11">
        <v>78649</v>
      </c>
      <c r="C123" s="12">
        <v>45274</v>
      </c>
      <c r="D123" s="34" t="s">
        <v>238</v>
      </c>
      <c r="E123" s="33">
        <v>510</v>
      </c>
      <c r="F123" s="11" t="s">
        <v>327</v>
      </c>
      <c r="G123" s="34" t="s">
        <v>378</v>
      </c>
      <c r="H123" s="5" t="s">
        <v>103</v>
      </c>
      <c r="I123" s="26" t="s">
        <v>175</v>
      </c>
      <c r="J123" s="3"/>
      <c r="K123" s="11"/>
      <c r="L123" s="11"/>
    </row>
    <row r="124" spans="1:12" ht="60" x14ac:dyDescent="0.25">
      <c r="A124" s="3">
        <v>121</v>
      </c>
      <c r="B124" s="11">
        <v>78958</v>
      </c>
      <c r="C124" s="12">
        <v>45280</v>
      </c>
      <c r="D124" s="34" t="s">
        <v>239</v>
      </c>
      <c r="E124" s="33">
        <v>1013.59</v>
      </c>
      <c r="F124" s="11" t="s">
        <v>327</v>
      </c>
      <c r="G124" s="34" t="s">
        <v>379</v>
      </c>
      <c r="H124" s="5" t="s">
        <v>380</v>
      </c>
      <c r="I124" s="26" t="s">
        <v>175</v>
      </c>
      <c r="J124" s="3"/>
      <c r="K124" s="11"/>
      <c r="L124" s="11"/>
    </row>
    <row r="125" spans="1:12" ht="30" x14ac:dyDescent="0.25">
      <c r="A125" s="3">
        <v>122</v>
      </c>
      <c r="B125" s="11">
        <v>78975</v>
      </c>
      <c r="C125" s="12">
        <v>45280</v>
      </c>
      <c r="D125" s="34" t="s">
        <v>240</v>
      </c>
      <c r="E125" s="33">
        <v>150</v>
      </c>
      <c r="F125" s="11" t="s">
        <v>330</v>
      </c>
      <c r="G125" s="34" t="s">
        <v>331</v>
      </c>
      <c r="H125" s="5" t="s">
        <v>376</v>
      </c>
      <c r="I125" s="26" t="s">
        <v>178</v>
      </c>
      <c r="J125" s="3"/>
      <c r="K125" s="11"/>
      <c r="L125" s="11"/>
    </row>
    <row r="126" spans="1:12" x14ac:dyDescent="0.25">
      <c r="A126" s="3">
        <v>123</v>
      </c>
      <c r="B126" s="11">
        <v>79003</v>
      </c>
      <c r="C126" s="12">
        <v>45281</v>
      </c>
      <c r="D126" s="34" t="s">
        <v>241</v>
      </c>
      <c r="E126" s="33">
        <v>200</v>
      </c>
      <c r="F126" s="11" t="s">
        <v>327</v>
      </c>
      <c r="G126" s="34" t="s">
        <v>383</v>
      </c>
      <c r="H126" s="5" t="s">
        <v>103</v>
      </c>
      <c r="I126" s="26" t="s">
        <v>175</v>
      </c>
      <c r="J126" s="3"/>
      <c r="K126" s="11"/>
      <c r="L126" s="11"/>
    </row>
    <row r="127" spans="1:12" ht="30" x14ac:dyDescent="0.25">
      <c r="A127" s="3">
        <v>124</v>
      </c>
      <c r="B127" s="11">
        <v>79027</v>
      </c>
      <c r="C127" s="11"/>
      <c r="D127" s="34" t="s">
        <v>242</v>
      </c>
      <c r="E127" s="33">
        <v>63</v>
      </c>
      <c r="F127" s="11" t="s">
        <v>327</v>
      </c>
      <c r="G127" s="34" t="s">
        <v>381</v>
      </c>
      <c r="H127" s="5" t="s">
        <v>385</v>
      </c>
      <c r="I127" s="26" t="s">
        <v>175</v>
      </c>
      <c r="J127" s="3"/>
      <c r="K127" s="11"/>
      <c r="L127" s="11"/>
    </row>
    <row r="128" spans="1:12" ht="60" x14ac:dyDescent="0.25">
      <c r="A128" s="3">
        <v>125</v>
      </c>
      <c r="B128" s="11">
        <v>79233</v>
      </c>
      <c r="C128" s="12">
        <v>45289</v>
      </c>
      <c r="D128" s="34" t="s">
        <v>243</v>
      </c>
      <c r="E128" s="33">
        <v>117.5</v>
      </c>
      <c r="F128" s="11" t="s">
        <v>330</v>
      </c>
      <c r="G128" s="34" t="s">
        <v>382</v>
      </c>
      <c r="H128" s="5" t="s">
        <v>386</v>
      </c>
      <c r="I128" s="26" t="s">
        <v>365</v>
      </c>
      <c r="J128" s="3"/>
      <c r="K128" s="11"/>
      <c r="L128" s="11"/>
    </row>
    <row r="129" spans="1:12" ht="30" x14ac:dyDescent="0.25">
      <c r="A129" s="3">
        <v>126</v>
      </c>
      <c r="B129" s="11">
        <v>79365</v>
      </c>
      <c r="C129" s="12">
        <v>45295</v>
      </c>
      <c r="D129" s="34" t="s">
        <v>244</v>
      </c>
      <c r="E129" s="33">
        <v>259.16000000000003</v>
      </c>
      <c r="F129" s="11" t="s">
        <v>327</v>
      </c>
      <c r="G129" s="34" t="s">
        <v>384</v>
      </c>
      <c r="H129" s="5" t="s">
        <v>385</v>
      </c>
      <c r="I129" s="26" t="s">
        <v>175</v>
      </c>
      <c r="J129" s="3"/>
      <c r="K129" s="11"/>
      <c r="L129" s="11"/>
    </row>
    <row r="130" spans="1:12" x14ac:dyDescent="0.25">
      <c r="A130" s="3">
        <v>127</v>
      </c>
      <c r="B130" s="11">
        <v>79509</v>
      </c>
      <c r="C130" s="12">
        <v>45301</v>
      </c>
      <c r="D130" s="34" t="s">
        <v>245</v>
      </c>
      <c r="E130" s="33">
        <v>195</v>
      </c>
      <c r="F130" s="11" t="s">
        <v>327</v>
      </c>
      <c r="G130" s="34" t="s">
        <v>383</v>
      </c>
      <c r="H130" s="5" t="s">
        <v>103</v>
      </c>
      <c r="I130" s="26" t="s">
        <v>175</v>
      </c>
      <c r="J130" s="3"/>
      <c r="K130" s="11"/>
      <c r="L130" s="11"/>
    </row>
    <row r="131" spans="1:12" ht="60" x14ac:dyDescent="0.25">
      <c r="A131" s="3">
        <v>128</v>
      </c>
      <c r="B131" s="11">
        <v>79582</v>
      </c>
      <c r="C131" s="12">
        <v>45303</v>
      </c>
      <c r="D131" s="34" t="s">
        <v>246</v>
      </c>
      <c r="E131" s="33">
        <v>1000</v>
      </c>
      <c r="F131" s="11" t="s">
        <v>330</v>
      </c>
      <c r="G131" s="34" t="s">
        <v>387</v>
      </c>
      <c r="H131" s="5" t="s">
        <v>388</v>
      </c>
      <c r="I131" s="26" t="s">
        <v>178</v>
      </c>
      <c r="J131" s="3"/>
      <c r="K131" s="11"/>
      <c r="L131" s="11"/>
    </row>
    <row r="132" spans="1:12" ht="45" x14ac:dyDescent="0.25">
      <c r="A132" s="3">
        <v>129</v>
      </c>
      <c r="B132" s="11">
        <v>79715</v>
      </c>
      <c r="C132" s="12">
        <v>45306</v>
      </c>
      <c r="D132" s="34" t="s">
        <v>247</v>
      </c>
      <c r="E132" s="33">
        <v>350</v>
      </c>
      <c r="F132" s="11" t="s">
        <v>330</v>
      </c>
      <c r="G132" s="34" t="s">
        <v>390</v>
      </c>
      <c r="H132" s="34" t="s">
        <v>389</v>
      </c>
      <c r="I132" s="26" t="s">
        <v>178</v>
      </c>
      <c r="J132" s="3"/>
      <c r="K132" s="11"/>
      <c r="L132" s="11"/>
    </row>
    <row r="133" spans="1:12" ht="60" x14ac:dyDescent="0.25">
      <c r="A133" s="3">
        <v>130</v>
      </c>
      <c r="B133" s="11">
        <v>79950</v>
      </c>
      <c r="C133" s="12">
        <v>45310</v>
      </c>
      <c r="D133" s="34" t="s">
        <v>248</v>
      </c>
      <c r="E133" s="33">
        <v>200</v>
      </c>
      <c r="F133" s="11" t="s">
        <v>327</v>
      </c>
      <c r="G133" s="34" t="s">
        <v>391</v>
      </c>
      <c r="H133" s="5" t="s">
        <v>395</v>
      </c>
      <c r="I133" s="26" t="s">
        <v>175</v>
      </c>
      <c r="J133" s="3"/>
      <c r="K133" s="11"/>
      <c r="L133" s="11"/>
    </row>
    <row r="134" spans="1:12" x14ac:dyDescent="0.25">
      <c r="A134" s="3">
        <v>131</v>
      </c>
      <c r="B134" s="11">
        <v>80304</v>
      </c>
      <c r="C134" s="12">
        <v>45319</v>
      </c>
      <c r="D134" s="34" t="s">
        <v>249</v>
      </c>
      <c r="E134" s="33">
        <v>413.16</v>
      </c>
      <c r="F134" s="11" t="s">
        <v>327</v>
      </c>
      <c r="G134" s="34"/>
      <c r="H134" s="5"/>
      <c r="I134" s="26"/>
      <c r="J134" s="3"/>
      <c r="K134" s="11"/>
      <c r="L134" s="11"/>
    </row>
    <row r="135" spans="1:12" ht="45" x14ac:dyDescent="0.25">
      <c r="A135" s="3">
        <v>132</v>
      </c>
      <c r="B135" s="11">
        <v>80379</v>
      </c>
      <c r="C135" s="12">
        <v>45321</v>
      </c>
      <c r="D135" s="34" t="s">
        <v>250</v>
      </c>
      <c r="E135" s="33">
        <v>2478.4</v>
      </c>
      <c r="F135" s="11" t="s">
        <v>330</v>
      </c>
      <c r="G135" s="34" t="s">
        <v>392</v>
      </c>
      <c r="H135" s="5" t="s">
        <v>393</v>
      </c>
      <c r="I135" s="26" t="s">
        <v>177</v>
      </c>
      <c r="J135" s="3"/>
      <c r="K135" s="11"/>
      <c r="L135" s="11"/>
    </row>
    <row r="136" spans="1:12" ht="90" x14ac:dyDescent="0.25">
      <c r="A136" s="3">
        <v>133</v>
      </c>
      <c r="B136" s="11">
        <v>80504</v>
      </c>
      <c r="C136" s="12">
        <v>45322</v>
      </c>
      <c r="D136" s="34" t="s">
        <v>251</v>
      </c>
      <c r="E136" s="33">
        <v>1721.63</v>
      </c>
      <c r="F136" s="11" t="s">
        <v>327</v>
      </c>
      <c r="G136" s="34" t="s">
        <v>394</v>
      </c>
      <c r="H136" s="5" t="s">
        <v>395</v>
      </c>
      <c r="I136" s="26" t="s">
        <v>357</v>
      </c>
      <c r="J136" s="3"/>
      <c r="K136" s="11"/>
      <c r="L136" s="11"/>
    </row>
    <row r="137" spans="1:12" x14ac:dyDescent="0.25">
      <c r="A137" s="3">
        <v>134</v>
      </c>
      <c r="B137" s="11">
        <v>80848</v>
      </c>
      <c r="C137" s="12">
        <v>45329</v>
      </c>
      <c r="D137" s="34" t="s">
        <v>252</v>
      </c>
      <c r="E137" s="33">
        <v>420</v>
      </c>
      <c r="F137" s="11" t="s">
        <v>327</v>
      </c>
      <c r="G137" s="34" t="s">
        <v>378</v>
      </c>
      <c r="H137" s="5" t="s">
        <v>385</v>
      </c>
      <c r="I137" s="26" t="s">
        <v>175</v>
      </c>
      <c r="J137" s="3"/>
      <c r="K137" s="11"/>
      <c r="L137" s="11"/>
    </row>
    <row r="138" spans="1:12" ht="75" x14ac:dyDescent="0.25">
      <c r="A138" s="3">
        <v>135</v>
      </c>
      <c r="B138" s="11">
        <v>80882</v>
      </c>
      <c r="C138" s="12">
        <v>45330</v>
      </c>
      <c r="D138" s="34" t="s">
        <v>253</v>
      </c>
      <c r="E138" s="33">
        <v>190</v>
      </c>
      <c r="F138" s="11" t="s">
        <v>330</v>
      </c>
      <c r="G138" s="34" t="s">
        <v>396</v>
      </c>
      <c r="H138" s="5" t="s">
        <v>397</v>
      </c>
      <c r="I138" s="26" t="s">
        <v>177</v>
      </c>
      <c r="J138" s="3"/>
      <c r="K138" s="11"/>
      <c r="L138" s="11"/>
    </row>
    <row r="139" spans="1:12" ht="90" x14ac:dyDescent="0.25">
      <c r="A139" s="3">
        <v>136</v>
      </c>
      <c r="B139" s="11">
        <v>80905</v>
      </c>
      <c r="C139" s="12">
        <v>45330</v>
      </c>
      <c r="D139" s="34" t="s">
        <v>254</v>
      </c>
      <c r="E139" s="33">
        <v>310</v>
      </c>
      <c r="F139" s="11" t="s">
        <v>327</v>
      </c>
      <c r="G139" s="34" t="s">
        <v>398</v>
      </c>
      <c r="H139" s="5" t="s">
        <v>395</v>
      </c>
      <c r="I139" s="26" t="s">
        <v>357</v>
      </c>
      <c r="J139" s="3"/>
      <c r="K139" s="11"/>
      <c r="L139" s="11"/>
    </row>
    <row r="140" spans="1:12" ht="60" x14ac:dyDescent="0.25">
      <c r="A140" s="3">
        <v>137</v>
      </c>
      <c r="B140" s="11">
        <v>80931</v>
      </c>
      <c r="C140" s="12">
        <v>45331</v>
      </c>
      <c r="D140" s="34" t="s">
        <v>255</v>
      </c>
      <c r="E140" s="33">
        <v>44</v>
      </c>
      <c r="F140" s="11" t="s">
        <v>330</v>
      </c>
      <c r="G140" s="34" t="s">
        <v>399</v>
      </c>
      <c r="H140" s="5" t="s">
        <v>400</v>
      </c>
      <c r="I140" s="26" t="s">
        <v>177</v>
      </c>
      <c r="J140" s="3"/>
      <c r="K140" s="11"/>
      <c r="L140" s="11"/>
    </row>
    <row r="141" spans="1:12" ht="30" x14ac:dyDescent="0.25">
      <c r="A141" s="3">
        <v>138</v>
      </c>
      <c r="B141" s="11">
        <v>81378</v>
      </c>
      <c r="C141" s="12">
        <v>45344</v>
      </c>
      <c r="D141" s="34" t="s">
        <v>256</v>
      </c>
      <c r="E141" s="33">
        <v>415.03</v>
      </c>
      <c r="F141" s="11" t="s">
        <v>327</v>
      </c>
      <c r="G141" s="34" t="s">
        <v>402</v>
      </c>
      <c r="H141" s="5" t="s">
        <v>401</v>
      </c>
      <c r="I141" s="26" t="s">
        <v>357</v>
      </c>
      <c r="J141" s="3"/>
      <c r="K141" s="11"/>
      <c r="L141" s="11"/>
    </row>
    <row r="142" spans="1:12" ht="30" x14ac:dyDescent="0.25">
      <c r="A142" s="3">
        <v>139</v>
      </c>
      <c r="B142" s="11">
        <v>81450</v>
      </c>
      <c r="C142" s="12">
        <v>45345</v>
      </c>
      <c r="D142" s="34" t="s">
        <v>258</v>
      </c>
      <c r="E142" s="33">
        <v>139.15</v>
      </c>
      <c r="F142" s="11" t="s">
        <v>327</v>
      </c>
      <c r="G142" s="34" t="s">
        <v>402</v>
      </c>
      <c r="H142" s="5" t="s">
        <v>401</v>
      </c>
      <c r="I142" s="26"/>
      <c r="J142" s="3"/>
      <c r="K142" s="11"/>
      <c r="L142" s="11"/>
    </row>
    <row r="143" spans="1:12" ht="30" x14ac:dyDescent="0.25">
      <c r="A143" s="3">
        <v>140</v>
      </c>
      <c r="B143" s="11">
        <v>81458</v>
      </c>
      <c r="C143" s="12">
        <v>45345</v>
      </c>
      <c r="D143" s="34" t="s">
        <v>259</v>
      </c>
      <c r="E143" s="33">
        <v>7.8</v>
      </c>
      <c r="F143" s="11" t="s">
        <v>327</v>
      </c>
      <c r="G143" s="34" t="s">
        <v>403</v>
      </c>
      <c r="H143" s="5" t="s">
        <v>404</v>
      </c>
      <c r="I143" s="26" t="s">
        <v>177</v>
      </c>
      <c r="J143" s="3"/>
      <c r="K143" s="11"/>
      <c r="L143" s="11"/>
    </row>
    <row r="144" spans="1:12" ht="45" x14ac:dyDescent="0.25">
      <c r="A144" s="3">
        <v>141</v>
      </c>
      <c r="B144" s="11">
        <v>81543</v>
      </c>
      <c r="C144" s="12">
        <v>45351</v>
      </c>
      <c r="D144" s="34" t="s">
        <v>257</v>
      </c>
      <c r="E144" s="33">
        <v>190</v>
      </c>
      <c r="F144" s="11" t="s">
        <v>327</v>
      </c>
      <c r="G144" s="34" t="s">
        <v>405</v>
      </c>
      <c r="H144" s="5" t="s">
        <v>406</v>
      </c>
      <c r="I144" s="26" t="s">
        <v>177</v>
      </c>
      <c r="J144" s="3"/>
      <c r="K144" s="11"/>
      <c r="L144" s="11"/>
    </row>
    <row r="145" spans="1:12" ht="45" x14ac:dyDescent="0.25">
      <c r="A145" s="3">
        <v>142</v>
      </c>
      <c r="B145" s="11">
        <v>81585</v>
      </c>
      <c r="C145" s="12">
        <v>45349</v>
      </c>
      <c r="D145" s="34" t="s">
        <v>260</v>
      </c>
      <c r="E145" s="33">
        <v>290</v>
      </c>
      <c r="F145" s="11" t="s">
        <v>330</v>
      </c>
      <c r="G145" s="34" t="s">
        <v>407</v>
      </c>
      <c r="H145" s="5" t="s">
        <v>388</v>
      </c>
      <c r="I145" s="26" t="s">
        <v>178</v>
      </c>
      <c r="J145" s="3"/>
      <c r="K145" s="11"/>
      <c r="L145" s="11"/>
    </row>
    <row r="146" spans="1:12" ht="45" x14ac:dyDescent="0.25">
      <c r="A146" s="3">
        <v>143</v>
      </c>
      <c r="B146" s="11">
        <v>81798</v>
      </c>
      <c r="C146" s="12">
        <v>45355</v>
      </c>
      <c r="D146" s="34" t="s">
        <v>261</v>
      </c>
      <c r="E146" s="33">
        <v>250</v>
      </c>
      <c r="F146" s="11" t="s">
        <v>330</v>
      </c>
      <c r="G146" s="34" t="s">
        <v>408</v>
      </c>
      <c r="H146" s="5" t="s">
        <v>388</v>
      </c>
      <c r="I146" s="26" t="s">
        <v>178</v>
      </c>
      <c r="J146" s="3"/>
      <c r="K146" s="11"/>
      <c r="L146" s="11"/>
    </row>
    <row r="147" spans="1:12" ht="45" x14ac:dyDescent="0.25">
      <c r="A147" s="3">
        <v>144</v>
      </c>
      <c r="B147" s="11">
        <v>81927</v>
      </c>
      <c r="C147" s="12">
        <v>45357</v>
      </c>
      <c r="D147" s="34" t="s">
        <v>262</v>
      </c>
      <c r="E147" s="33">
        <v>350</v>
      </c>
      <c r="F147" s="11" t="s">
        <v>330</v>
      </c>
      <c r="G147" s="34" t="s">
        <v>409</v>
      </c>
      <c r="H147" s="5" t="s">
        <v>388</v>
      </c>
      <c r="I147" s="26" t="s">
        <v>178</v>
      </c>
      <c r="J147" s="3"/>
      <c r="K147" s="11"/>
      <c r="L147" s="11"/>
    </row>
    <row r="148" spans="1:12" ht="90" x14ac:dyDescent="0.25">
      <c r="A148" s="3">
        <v>145</v>
      </c>
      <c r="B148" s="11">
        <v>81975</v>
      </c>
      <c r="C148" s="12">
        <v>45359</v>
      </c>
      <c r="D148" s="34" t="s">
        <v>263</v>
      </c>
      <c r="E148" s="33">
        <v>803.4</v>
      </c>
      <c r="F148" s="11" t="s">
        <v>327</v>
      </c>
      <c r="G148" s="34" t="s">
        <v>410</v>
      </c>
      <c r="H148" s="5" t="s">
        <v>411</v>
      </c>
      <c r="I148" s="26" t="s">
        <v>357</v>
      </c>
      <c r="J148" s="3"/>
      <c r="K148" s="11"/>
      <c r="L148" s="11"/>
    </row>
    <row r="149" spans="1:12" ht="60" x14ac:dyDescent="0.25">
      <c r="A149" s="3">
        <v>146</v>
      </c>
      <c r="B149" s="11">
        <v>82079</v>
      </c>
      <c r="C149" s="12">
        <v>45360</v>
      </c>
      <c r="D149" s="34" t="s">
        <v>264</v>
      </c>
      <c r="E149" s="33">
        <v>2242.1</v>
      </c>
      <c r="F149" s="11" t="s">
        <v>330</v>
      </c>
      <c r="G149" s="34" t="s">
        <v>412</v>
      </c>
      <c r="H149" s="5" t="s">
        <v>415</v>
      </c>
      <c r="I149" s="26" t="s">
        <v>177</v>
      </c>
      <c r="J149" s="3"/>
      <c r="K149" s="11"/>
      <c r="L149" s="11"/>
    </row>
    <row r="150" spans="1:12" ht="90" x14ac:dyDescent="0.25">
      <c r="A150" s="3">
        <v>147</v>
      </c>
      <c r="B150" s="11">
        <v>82136</v>
      </c>
      <c r="C150" s="12">
        <v>45362</v>
      </c>
      <c r="D150" s="34" t="s">
        <v>265</v>
      </c>
      <c r="E150" s="33">
        <v>717.5</v>
      </c>
      <c r="F150" s="11" t="s">
        <v>327</v>
      </c>
      <c r="G150" s="34" t="s">
        <v>413</v>
      </c>
      <c r="H150" s="5" t="s">
        <v>414</v>
      </c>
      <c r="I150" s="26" t="s">
        <v>175</v>
      </c>
      <c r="J150" s="3"/>
      <c r="K150" s="11"/>
      <c r="L150" s="11"/>
    </row>
    <row r="151" spans="1:12" ht="45" x14ac:dyDescent="0.25">
      <c r="A151" s="3">
        <v>148</v>
      </c>
      <c r="B151" s="11">
        <v>82377</v>
      </c>
      <c r="C151" s="12">
        <v>45366</v>
      </c>
      <c r="D151" s="34" t="s">
        <v>266</v>
      </c>
      <c r="E151" s="33">
        <v>1000</v>
      </c>
      <c r="F151" s="11" t="s">
        <v>330</v>
      </c>
      <c r="G151" s="34" t="s">
        <v>416</v>
      </c>
      <c r="H151" s="5" t="s">
        <v>417</v>
      </c>
      <c r="I151" s="26" t="s">
        <v>177</v>
      </c>
      <c r="J151" s="3"/>
      <c r="K151" s="11"/>
      <c r="L151" s="11"/>
    </row>
    <row r="152" spans="1:12" x14ac:dyDescent="0.25">
      <c r="A152" s="3">
        <v>149</v>
      </c>
      <c r="B152" s="11">
        <v>83168</v>
      </c>
      <c r="C152" s="12">
        <v>45384</v>
      </c>
      <c r="D152" s="34" t="s">
        <v>267</v>
      </c>
      <c r="E152" s="33">
        <v>66</v>
      </c>
      <c r="F152" s="11" t="s">
        <v>330</v>
      </c>
      <c r="G152" s="34" t="s">
        <v>420</v>
      </c>
      <c r="H152" s="5" t="s">
        <v>421</v>
      </c>
      <c r="I152" s="26" t="s">
        <v>177</v>
      </c>
      <c r="J152" s="3"/>
      <c r="K152" s="11"/>
      <c r="L152" s="11"/>
    </row>
    <row r="153" spans="1:12" x14ac:dyDescent="0.25">
      <c r="A153" s="3">
        <v>150</v>
      </c>
      <c r="B153" s="11">
        <v>83409</v>
      </c>
      <c r="C153" s="12">
        <v>45390</v>
      </c>
      <c r="D153" s="34" t="s">
        <v>268</v>
      </c>
      <c r="E153" s="33">
        <v>33.89</v>
      </c>
      <c r="F153" s="11" t="s">
        <v>327</v>
      </c>
      <c r="G153" s="34" t="s">
        <v>418</v>
      </c>
      <c r="H153" s="5" t="s">
        <v>419</v>
      </c>
      <c r="I153" s="26" t="s">
        <v>177</v>
      </c>
      <c r="J153" s="3"/>
      <c r="K153" s="11"/>
      <c r="L153" s="11"/>
    </row>
    <row r="154" spans="1:12" ht="60" x14ac:dyDescent="0.25">
      <c r="A154" s="3">
        <v>151</v>
      </c>
      <c r="B154" s="11">
        <v>83582</v>
      </c>
      <c r="C154" s="12">
        <v>45393</v>
      </c>
      <c r="D154" s="34" t="s">
        <v>269</v>
      </c>
      <c r="E154" s="33">
        <v>447.4</v>
      </c>
      <c r="F154" s="11" t="s">
        <v>327</v>
      </c>
      <c r="G154" s="34" t="s">
        <v>422</v>
      </c>
      <c r="H154" s="5" t="s">
        <v>411</v>
      </c>
      <c r="I154" s="26" t="s">
        <v>175</v>
      </c>
      <c r="J154" s="3"/>
      <c r="K154" s="11"/>
      <c r="L154" s="11"/>
    </row>
    <row r="155" spans="1:12" ht="75" x14ac:dyDescent="0.25">
      <c r="A155" s="3">
        <v>152</v>
      </c>
      <c r="B155" s="11">
        <v>83631</v>
      </c>
      <c r="C155" s="12">
        <v>45394</v>
      </c>
      <c r="D155" s="34" t="s">
        <v>270</v>
      </c>
      <c r="E155" s="33">
        <v>350</v>
      </c>
      <c r="F155" s="11" t="s">
        <v>330</v>
      </c>
      <c r="G155" s="34" t="s">
        <v>423</v>
      </c>
      <c r="H155" s="5" t="s">
        <v>424</v>
      </c>
      <c r="I155" s="26" t="s">
        <v>177</v>
      </c>
      <c r="J155" s="3"/>
      <c r="K155" s="11"/>
      <c r="L155" s="11"/>
    </row>
    <row r="156" spans="1:12" ht="45" x14ac:dyDescent="0.25">
      <c r="A156" s="3">
        <v>153</v>
      </c>
      <c r="B156" s="11">
        <v>83634</v>
      </c>
      <c r="C156" s="12">
        <v>45394</v>
      </c>
      <c r="D156" s="34" t="s">
        <v>271</v>
      </c>
      <c r="E156" s="33">
        <v>470</v>
      </c>
      <c r="F156" s="11" t="s">
        <v>327</v>
      </c>
      <c r="G156" s="34" t="s">
        <v>425</v>
      </c>
      <c r="H156" s="5" t="s">
        <v>426</v>
      </c>
      <c r="I156" s="26" t="s">
        <v>177</v>
      </c>
      <c r="J156" s="3"/>
      <c r="K156" s="11"/>
      <c r="L156" s="11"/>
    </row>
    <row r="157" spans="1:12" ht="75" x14ac:dyDescent="0.25">
      <c r="A157" s="3">
        <v>154</v>
      </c>
      <c r="B157" s="11">
        <v>83858</v>
      </c>
      <c r="C157" s="12">
        <v>45400</v>
      </c>
      <c r="D157" s="34" t="s">
        <v>272</v>
      </c>
      <c r="E157" s="33">
        <v>34</v>
      </c>
      <c r="F157" s="11" t="s">
        <v>330</v>
      </c>
      <c r="G157" s="34" t="s">
        <v>427</v>
      </c>
      <c r="H157" s="5" t="s">
        <v>424</v>
      </c>
      <c r="I157" s="26" t="s">
        <v>177</v>
      </c>
      <c r="J157" s="3"/>
      <c r="K157" s="11"/>
      <c r="L157" s="11"/>
    </row>
    <row r="158" spans="1:12" ht="45" x14ac:dyDescent="0.25">
      <c r="A158" s="3">
        <v>155</v>
      </c>
      <c r="B158" s="11">
        <v>83928</v>
      </c>
      <c r="C158" s="12">
        <v>45401</v>
      </c>
      <c r="D158" s="34" t="s">
        <v>207</v>
      </c>
      <c r="E158" s="33">
        <v>67.099999999999994</v>
      </c>
      <c r="F158" s="11" t="s">
        <v>327</v>
      </c>
      <c r="G158" s="34" t="s">
        <v>428</v>
      </c>
      <c r="H158" s="5" t="s">
        <v>401</v>
      </c>
      <c r="I158" s="26" t="s">
        <v>175</v>
      </c>
      <c r="J158" s="3"/>
      <c r="K158" s="11"/>
      <c r="L158" s="11"/>
    </row>
    <row r="159" spans="1:12" ht="75" x14ac:dyDescent="0.25">
      <c r="A159" s="3">
        <v>156</v>
      </c>
      <c r="B159" s="11">
        <v>83954</v>
      </c>
      <c r="C159" s="12">
        <v>45401</v>
      </c>
      <c r="D159" s="34" t="s">
        <v>273</v>
      </c>
      <c r="E159" s="33">
        <v>500</v>
      </c>
      <c r="F159" s="11" t="s">
        <v>330</v>
      </c>
      <c r="G159" s="34" t="s">
        <v>429</v>
      </c>
      <c r="H159" s="5" t="s">
        <v>424</v>
      </c>
      <c r="I159" s="26" t="s">
        <v>177</v>
      </c>
      <c r="J159" s="3"/>
      <c r="K159" s="11"/>
      <c r="L159" s="11"/>
    </row>
    <row r="160" spans="1:12" ht="75" x14ac:dyDescent="0.25">
      <c r="A160" s="3">
        <v>157</v>
      </c>
      <c r="B160" s="11">
        <v>84046</v>
      </c>
      <c r="C160" s="12">
        <v>45404</v>
      </c>
      <c r="D160" s="34" t="s">
        <v>274</v>
      </c>
      <c r="E160" s="33">
        <v>350</v>
      </c>
      <c r="F160" s="11" t="s">
        <v>330</v>
      </c>
      <c r="G160" s="34" t="s">
        <v>430</v>
      </c>
      <c r="H160" s="5" t="s">
        <v>424</v>
      </c>
      <c r="I160" s="26" t="s">
        <v>177</v>
      </c>
      <c r="J160" s="3"/>
      <c r="K160" s="11"/>
      <c r="L160" s="11"/>
    </row>
    <row r="161" spans="1:12" ht="60" x14ac:dyDescent="0.25">
      <c r="A161" s="3">
        <v>158</v>
      </c>
      <c r="B161" s="11">
        <v>84049</v>
      </c>
      <c r="C161" s="12">
        <v>44308</v>
      </c>
      <c r="D161" s="34" t="s">
        <v>275</v>
      </c>
      <c r="E161" s="33">
        <v>200</v>
      </c>
      <c r="F161" s="11" t="s">
        <v>327</v>
      </c>
      <c r="G161" s="34" t="s">
        <v>431</v>
      </c>
      <c r="H161" s="5" t="s">
        <v>432</v>
      </c>
      <c r="I161" s="26" t="s">
        <v>177</v>
      </c>
      <c r="J161" s="3"/>
      <c r="K161" s="11"/>
      <c r="L161" s="11"/>
    </row>
    <row r="162" spans="1:12" ht="45" x14ac:dyDescent="0.25">
      <c r="A162" s="3">
        <v>159</v>
      </c>
      <c r="B162" s="11">
        <v>84081</v>
      </c>
      <c r="C162" s="12">
        <v>45405</v>
      </c>
      <c r="D162" s="34" t="s">
        <v>276</v>
      </c>
      <c r="E162" s="33">
        <v>470</v>
      </c>
      <c r="F162" s="11" t="s">
        <v>327</v>
      </c>
      <c r="G162" s="34" t="s">
        <v>433</v>
      </c>
      <c r="H162" s="5" t="s">
        <v>426</v>
      </c>
      <c r="I162" s="26" t="s">
        <v>177</v>
      </c>
      <c r="J162" s="3"/>
      <c r="K162" s="11"/>
      <c r="L162" s="11"/>
    </row>
    <row r="163" spans="1:12" ht="45" x14ac:dyDescent="0.25">
      <c r="A163" s="3">
        <v>160</v>
      </c>
      <c r="B163" s="11">
        <v>84110</v>
      </c>
      <c r="C163" s="12">
        <v>45406</v>
      </c>
      <c r="D163" s="34" t="s">
        <v>264</v>
      </c>
      <c r="E163" s="33">
        <v>2250</v>
      </c>
      <c r="F163" s="11" t="s">
        <v>330</v>
      </c>
      <c r="G163" s="34" t="s">
        <v>434</v>
      </c>
      <c r="H163" s="5" t="s">
        <v>393</v>
      </c>
      <c r="I163" s="26" t="s">
        <v>177</v>
      </c>
      <c r="J163" s="3"/>
      <c r="K163" s="11"/>
      <c r="L163" s="11"/>
    </row>
    <row r="164" spans="1:12" ht="75" x14ac:dyDescent="0.25">
      <c r="A164" s="3">
        <v>161</v>
      </c>
      <c r="B164" s="11">
        <v>84244</v>
      </c>
      <c r="C164" s="12">
        <v>45408</v>
      </c>
      <c r="D164" s="34" t="s">
        <v>277</v>
      </c>
      <c r="E164" s="33">
        <v>250</v>
      </c>
      <c r="F164" s="11" t="s">
        <v>330</v>
      </c>
      <c r="G164" s="34" t="s">
        <v>435</v>
      </c>
      <c r="H164" s="5" t="s">
        <v>424</v>
      </c>
      <c r="I164" s="26" t="s">
        <v>177</v>
      </c>
      <c r="J164" s="3"/>
      <c r="K164" s="11"/>
      <c r="L164" s="11"/>
    </row>
    <row r="165" spans="1:12" ht="60" x14ac:dyDescent="0.25">
      <c r="A165" s="3">
        <v>162</v>
      </c>
      <c r="B165" s="11">
        <v>84249</v>
      </c>
      <c r="C165" s="11"/>
      <c r="D165" s="34" t="s">
        <v>278</v>
      </c>
      <c r="E165" s="33">
        <v>602.79999999999995</v>
      </c>
      <c r="F165" s="11" t="s">
        <v>327</v>
      </c>
      <c r="G165" s="34" t="s">
        <v>436</v>
      </c>
      <c r="H165" s="5" t="s">
        <v>401</v>
      </c>
      <c r="I165" s="26" t="s">
        <v>175</v>
      </c>
      <c r="J165" s="3"/>
      <c r="K165" s="11"/>
      <c r="L165" s="11"/>
    </row>
    <row r="166" spans="1:12" ht="75" x14ac:dyDescent="0.25">
      <c r="A166" s="3">
        <v>163</v>
      </c>
      <c r="B166" s="11">
        <v>84331</v>
      </c>
      <c r="C166" s="12">
        <v>45411</v>
      </c>
      <c r="D166" s="34" t="s">
        <v>279</v>
      </c>
      <c r="E166" s="33">
        <v>235</v>
      </c>
      <c r="F166" s="11" t="s">
        <v>330</v>
      </c>
      <c r="G166" s="34" t="s">
        <v>437</v>
      </c>
      <c r="H166" s="5" t="s">
        <v>424</v>
      </c>
      <c r="I166" s="26" t="s">
        <v>177</v>
      </c>
      <c r="J166" s="3"/>
      <c r="K166" s="11"/>
      <c r="L166" s="11"/>
    </row>
    <row r="167" spans="1:12" ht="75" x14ac:dyDescent="0.25">
      <c r="A167" s="3">
        <v>164</v>
      </c>
      <c r="B167" s="11">
        <v>84333</v>
      </c>
      <c r="C167" s="12">
        <v>45412</v>
      </c>
      <c r="D167" s="34" t="s">
        <v>280</v>
      </c>
      <c r="E167" s="33">
        <v>250</v>
      </c>
      <c r="F167" s="11" t="s">
        <v>330</v>
      </c>
      <c r="G167" s="34" t="s">
        <v>438</v>
      </c>
      <c r="H167" s="5" t="s">
        <v>424</v>
      </c>
      <c r="I167" s="26" t="s">
        <v>177</v>
      </c>
      <c r="J167" s="3"/>
      <c r="K167" s="11"/>
      <c r="L167" s="11"/>
    </row>
    <row r="168" spans="1:12" ht="75" x14ac:dyDescent="0.25">
      <c r="A168" s="3">
        <v>165</v>
      </c>
      <c r="B168" s="11">
        <v>84334</v>
      </c>
      <c r="C168" s="12">
        <v>45411</v>
      </c>
      <c r="D168" s="34" t="s">
        <v>281</v>
      </c>
      <c r="E168" s="33">
        <v>235</v>
      </c>
      <c r="F168" s="11" t="s">
        <v>330</v>
      </c>
      <c r="G168" s="34" t="s">
        <v>437</v>
      </c>
      <c r="H168" s="5" t="s">
        <v>424</v>
      </c>
      <c r="I168" s="26" t="s">
        <v>177</v>
      </c>
      <c r="J168" s="3"/>
      <c r="K168" s="11"/>
      <c r="L168" s="11"/>
    </row>
    <row r="169" spans="1:12" ht="75" x14ac:dyDescent="0.25">
      <c r="A169" s="3">
        <v>166</v>
      </c>
      <c r="B169" s="11">
        <v>84419</v>
      </c>
      <c r="C169" s="12">
        <v>45414</v>
      </c>
      <c r="D169" s="34" t="s">
        <v>282</v>
      </c>
      <c r="E169" s="33">
        <v>295</v>
      </c>
      <c r="F169" s="11" t="s">
        <v>330</v>
      </c>
      <c r="G169" s="34" t="s">
        <v>439</v>
      </c>
      <c r="H169" s="5" t="s">
        <v>424</v>
      </c>
      <c r="I169" s="26" t="s">
        <v>177</v>
      </c>
      <c r="J169" s="3"/>
      <c r="K169" s="11"/>
      <c r="L169" s="11"/>
    </row>
    <row r="170" spans="1:12" ht="75" x14ac:dyDescent="0.25">
      <c r="A170" s="3">
        <v>167</v>
      </c>
      <c r="B170" s="11">
        <v>84421</v>
      </c>
      <c r="C170" s="12">
        <v>45414</v>
      </c>
      <c r="D170" s="34" t="s">
        <v>283</v>
      </c>
      <c r="E170" s="33">
        <v>295</v>
      </c>
      <c r="F170" s="11" t="s">
        <v>330</v>
      </c>
      <c r="G170" s="34" t="s">
        <v>439</v>
      </c>
      <c r="H170" s="5" t="s">
        <v>424</v>
      </c>
      <c r="I170" s="26" t="s">
        <v>177</v>
      </c>
      <c r="J170" s="3"/>
      <c r="K170" s="11"/>
      <c r="L170" s="11"/>
    </row>
    <row r="171" spans="1:12" ht="75" x14ac:dyDescent="0.25">
      <c r="A171" s="3">
        <v>168</v>
      </c>
      <c r="B171" s="11">
        <v>84422</v>
      </c>
      <c r="C171" s="12">
        <v>45414</v>
      </c>
      <c r="D171" s="34" t="s">
        <v>284</v>
      </c>
      <c r="E171" s="33">
        <v>295</v>
      </c>
      <c r="F171" s="11" t="s">
        <v>330</v>
      </c>
      <c r="G171" s="34" t="s">
        <v>439</v>
      </c>
      <c r="H171" s="5" t="s">
        <v>424</v>
      </c>
      <c r="I171" s="26" t="s">
        <v>177</v>
      </c>
      <c r="J171" s="3"/>
      <c r="K171" s="11"/>
      <c r="L171" s="11"/>
    </row>
    <row r="172" spans="1:12" ht="75" x14ac:dyDescent="0.25">
      <c r="A172" s="3">
        <v>169</v>
      </c>
      <c r="B172" s="11">
        <v>84423</v>
      </c>
      <c r="C172" s="12">
        <v>45415</v>
      </c>
      <c r="D172" s="34" t="s">
        <v>285</v>
      </c>
      <c r="E172" s="33">
        <v>295</v>
      </c>
      <c r="F172" s="11" t="s">
        <v>330</v>
      </c>
      <c r="G172" s="34" t="s">
        <v>439</v>
      </c>
      <c r="H172" s="5" t="s">
        <v>424</v>
      </c>
      <c r="I172" s="26" t="s">
        <v>177</v>
      </c>
      <c r="J172" s="3"/>
      <c r="K172" s="11"/>
      <c r="L172" s="11"/>
    </row>
    <row r="173" spans="1:12" ht="75" x14ac:dyDescent="0.25">
      <c r="A173" s="3">
        <v>170</v>
      </c>
      <c r="B173" s="11">
        <v>84424</v>
      </c>
      <c r="C173" s="12">
        <v>45416</v>
      </c>
      <c r="D173" s="34" t="s">
        <v>286</v>
      </c>
      <c r="E173" s="33">
        <v>295</v>
      </c>
      <c r="F173" s="11" t="s">
        <v>330</v>
      </c>
      <c r="G173" s="34" t="s">
        <v>439</v>
      </c>
      <c r="H173" s="5" t="s">
        <v>424</v>
      </c>
      <c r="I173" s="26" t="s">
        <v>177</v>
      </c>
      <c r="J173" s="3"/>
      <c r="K173" s="11"/>
      <c r="L173" s="11"/>
    </row>
    <row r="174" spans="1:12" ht="75" x14ac:dyDescent="0.25">
      <c r="A174" s="3">
        <v>171</v>
      </c>
      <c r="B174" s="11">
        <v>84425</v>
      </c>
      <c r="C174" s="12">
        <v>45417</v>
      </c>
      <c r="D174" s="34" t="s">
        <v>287</v>
      </c>
      <c r="E174" s="33">
        <v>295</v>
      </c>
      <c r="F174" s="11" t="s">
        <v>330</v>
      </c>
      <c r="G174" s="34" t="s">
        <v>439</v>
      </c>
      <c r="H174" s="5" t="s">
        <v>424</v>
      </c>
      <c r="I174" s="26" t="s">
        <v>177</v>
      </c>
      <c r="J174" s="3"/>
      <c r="K174" s="11"/>
      <c r="L174" s="11"/>
    </row>
    <row r="175" spans="1:12" ht="75" x14ac:dyDescent="0.25">
      <c r="A175" s="3">
        <v>172</v>
      </c>
      <c r="B175" s="11">
        <v>84426</v>
      </c>
      <c r="C175" s="12">
        <v>45418</v>
      </c>
      <c r="D175" s="34" t="s">
        <v>288</v>
      </c>
      <c r="E175" s="33">
        <v>295</v>
      </c>
      <c r="F175" s="11" t="s">
        <v>330</v>
      </c>
      <c r="G175" s="34" t="s">
        <v>439</v>
      </c>
      <c r="H175" s="5" t="s">
        <v>424</v>
      </c>
      <c r="I175" s="26" t="s">
        <v>177</v>
      </c>
      <c r="J175" s="3"/>
      <c r="K175" s="11"/>
      <c r="L175" s="11"/>
    </row>
    <row r="176" spans="1:12" ht="75" x14ac:dyDescent="0.25">
      <c r="A176" s="3">
        <v>173</v>
      </c>
      <c r="B176" s="11">
        <v>84427</v>
      </c>
      <c r="C176" s="12">
        <v>45419</v>
      </c>
      <c r="D176" s="34" t="s">
        <v>289</v>
      </c>
      <c r="E176" s="33">
        <v>295</v>
      </c>
      <c r="F176" s="11" t="s">
        <v>330</v>
      </c>
      <c r="G176" s="34" t="s">
        <v>439</v>
      </c>
      <c r="H176" s="5" t="s">
        <v>424</v>
      </c>
      <c r="I176" s="26" t="s">
        <v>177</v>
      </c>
      <c r="J176" s="3"/>
      <c r="K176" s="11"/>
      <c r="L176" s="11"/>
    </row>
    <row r="177" spans="1:12" ht="75" x14ac:dyDescent="0.25">
      <c r="A177" s="3">
        <v>174</v>
      </c>
      <c r="B177" s="11">
        <v>84428</v>
      </c>
      <c r="C177" s="12">
        <v>45420</v>
      </c>
      <c r="D177" s="34" t="s">
        <v>290</v>
      </c>
      <c r="E177" s="33">
        <v>295</v>
      </c>
      <c r="F177" s="11" t="s">
        <v>330</v>
      </c>
      <c r="G177" s="34" t="s">
        <v>439</v>
      </c>
      <c r="H177" s="5" t="s">
        <v>424</v>
      </c>
      <c r="I177" s="26" t="s">
        <v>177</v>
      </c>
      <c r="J177" s="3"/>
      <c r="K177" s="11"/>
      <c r="L177" s="11"/>
    </row>
    <row r="178" spans="1:12" ht="60" x14ac:dyDescent="0.25">
      <c r="A178" s="3">
        <v>175</v>
      </c>
      <c r="B178" s="11">
        <v>84494</v>
      </c>
      <c r="C178" s="12">
        <v>45416</v>
      </c>
      <c r="D178" s="34" t="s">
        <v>291</v>
      </c>
      <c r="E178" s="33">
        <v>27</v>
      </c>
      <c r="F178" s="11" t="s">
        <v>330</v>
      </c>
      <c r="G178" s="34" t="s">
        <v>440</v>
      </c>
      <c r="H178" s="5" t="s">
        <v>441</v>
      </c>
      <c r="I178" s="26" t="s">
        <v>177</v>
      </c>
      <c r="J178" s="3"/>
      <c r="K178" s="11"/>
      <c r="L178" s="11"/>
    </row>
    <row r="179" spans="1:12" x14ac:dyDescent="0.25">
      <c r="A179" s="3">
        <v>176</v>
      </c>
      <c r="B179" s="11">
        <v>84547</v>
      </c>
      <c r="C179" s="12">
        <v>45418</v>
      </c>
      <c r="D179" s="34" t="s">
        <v>264</v>
      </c>
      <c r="E179" s="33">
        <v>0</v>
      </c>
      <c r="F179" s="11"/>
      <c r="G179" s="34" t="s">
        <v>442</v>
      </c>
      <c r="H179" s="5" t="s">
        <v>443</v>
      </c>
      <c r="I179" s="26" t="s">
        <v>177</v>
      </c>
      <c r="J179" s="3"/>
      <c r="K179" s="11"/>
      <c r="L179" s="11"/>
    </row>
    <row r="180" spans="1:12" ht="75" x14ac:dyDescent="0.25">
      <c r="A180" s="3">
        <v>177</v>
      </c>
      <c r="B180" s="11">
        <v>84555</v>
      </c>
      <c r="C180" s="12">
        <v>45418</v>
      </c>
      <c r="D180" s="34" t="s">
        <v>292</v>
      </c>
      <c r="E180" s="33">
        <v>250</v>
      </c>
      <c r="F180" s="11" t="s">
        <v>330</v>
      </c>
      <c r="G180" s="34" t="s">
        <v>447</v>
      </c>
      <c r="H180" s="5" t="s">
        <v>424</v>
      </c>
      <c r="I180" s="26" t="s">
        <v>177</v>
      </c>
      <c r="J180" s="3"/>
      <c r="K180" s="11"/>
      <c r="L180" s="11"/>
    </row>
    <row r="181" spans="1:12" ht="60" x14ac:dyDescent="0.25">
      <c r="A181" s="3">
        <v>178</v>
      </c>
      <c r="B181" s="11">
        <v>84557</v>
      </c>
      <c r="C181" s="12">
        <v>45418</v>
      </c>
      <c r="D181" s="34" t="s">
        <v>293</v>
      </c>
      <c r="E181" s="33">
        <v>416</v>
      </c>
      <c r="F181" s="11" t="s">
        <v>330</v>
      </c>
      <c r="G181" s="34" t="s">
        <v>446</v>
      </c>
      <c r="H181" s="5" t="s">
        <v>441</v>
      </c>
      <c r="I181" s="26" t="s">
        <v>177</v>
      </c>
      <c r="J181" s="3"/>
      <c r="K181" s="11"/>
      <c r="L181" s="11"/>
    </row>
    <row r="182" spans="1:12" ht="75" x14ac:dyDescent="0.25">
      <c r="A182" s="3">
        <v>179</v>
      </c>
      <c r="B182" s="11">
        <v>84744</v>
      </c>
      <c r="C182" s="12">
        <v>45421</v>
      </c>
      <c r="D182" s="34" t="s">
        <v>294</v>
      </c>
      <c r="E182" s="33">
        <v>350</v>
      </c>
      <c r="F182" s="11" t="s">
        <v>330</v>
      </c>
      <c r="G182" s="34" t="s">
        <v>445</v>
      </c>
      <c r="H182" s="5" t="s">
        <v>424</v>
      </c>
      <c r="I182" s="26" t="s">
        <v>177</v>
      </c>
      <c r="J182" s="3"/>
      <c r="K182" s="11"/>
      <c r="L182" s="11"/>
    </row>
    <row r="183" spans="1:12" ht="75" x14ac:dyDescent="0.25">
      <c r="A183" s="3">
        <v>180</v>
      </c>
      <c r="B183" s="11">
        <v>84775</v>
      </c>
      <c r="C183" s="12">
        <v>45422</v>
      </c>
      <c r="D183" s="34" t="s">
        <v>295</v>
      </c>
      <c r="E183" s="33">
        <v>250</v>
      </c>
      <c r="F183" s="11" t="s">
        <v>330</v>
      </c>
      <c r="G183" s="34" t="s">
        <v>444</v>
      </c>
      <c r="H183" s="5" t="s">
        <v>424</v>
      </c>
      <c r="I183" s="26" t="s">
        <v>177</v>
      </c>
      <c r="J183" s="3"/>
      <c r="K183" s="11"/>
      <c r="L183" s="11"/>
    </row>
    <row r="184" spans="1:12" ht="75" x14ac:dyDescent="0.25">
      <c r="A184" s="3">
        <v>181</v>
      </c>
      <c r="B184" s="11">
        <v>84779</v>
      </c>
      <c r="C184" s="12">
        <v>45422</v>
      </c>
      <c r="D184" s="34" t="s">
        <v>296</v>
      </c>
      <c r="E184" s="33">
        <v>250</v>
      </c>
      <c r="F184" s="11" t="s">
        <v>330</v>
      </c>
      <c r="G184" s="34" t="s">
        <v>444</v>
      </c>
      <c r="H184" s="5" t="s">
        <v>424</v>
      </c>
      <c r="I184" s="26" t="s">
        <v>177</v>
      </c>
      <c r="J184" s="3"/>
      <c r="K184" s="11"/>
      <c r="L184" s="11"/>
    </row>
    <row r="185" spans="1:12" ht="75" x14ac:dyDescent="0.25">
      <c r="A185" s="3">
        <v>182</v>
      </c>
      <c r="B185" s="11">
        <v>84808</v>
      </c>
      <c r="C185" s="12">
        <v>45422</v>
      </c>
      <c r="D185" s="34" t="s">
        <v>297</v>
      </c>
      <c r="E185" s="33">
        <v>250</v>
      </c>
      <c r="F185" s="11" t="s">
        <v>330</v>
      </c>
      <c r="G185" s="34" t="s">
        <v>444</v>
      </c>
      <c r="H185" s="5" t="s">
        <v>424</v>
      </c>
      <c r="I185" s="26" t="s">
        <v>177</v>
      </c>
      <c r="J185" s="3"/>
      <c r="K185" s="11"/>
      <c r="L185" s="11"/>
    </row>
    <row r="186" spans="1:12" ht="60" x14ac:dyDescent="0.25">
      <c r="A186" s="3">
        <v>183</v>
      </c>
      <c r="B186" s="11">
        <v>84813</v>
      </c>
      <c r="C186" s="12">
        <v>45422</v>
      </c>
      <c r="D186" s="34" t="s">
        <v>298</v>
      </c>
      <c r="E186" s="33">
        <v>27</v>
      </c>
      <c r="F186" s="11" t="s">
        <v>330</v>
      </c>
      <c r="G186" s="34" t="s">
        <v>448</v>
      </c>
      <c r="H186" s="5" t="s">
        <v>441</v>
      </c>
      <c r="I186" s="26" t="s">
        <v>177</v>
      </c>
      <c r="J186" s="3"/>
      <c r="K186" s="11"/>
      <c r="L186" s="11"/>
    </row>
    <row r="187" spans="1:12" ht="75" x14ac:dyDescent="0.25">
      <c r="A187" s="3">
        <v>184</v>
      </c>
      <c r="B187" s="11">
        <v>84820</v>
      </c>
      <c r="C187" s="12">
        <v>45422</v>
      </c>
      <c r="D187" s="34" t="s">
        <v>299</v>
      </c>
      <c r="E187" s="33">
        <v>250</v>
      </c>
      <c r="F187" s="11" t="s">
        <v>330</v>
      </c>
      <c r="G187" s="34" t="s">
        <v>444</v>
      </c>
      <c r="H187" s="5" t="s">
        <v>424</v>
      </c>
      <c r="I187" s="26" t="s">
        <v>177</v>
      </c>
      <c r="J187" s="3"/>
      <c r="K187" s="11"/>
      <c r="L187" s="11"/>
    </row>
    <row r="188" spans="1:12" ht="75" x14ac:dyDescent="0.25">
      <c r="A188" s="3">
        <v>185</v>
      </c>
      <c r="B188" s="11">
        <v>84863</v>
      </c>
      <c r="C188" s="12">
        <v>45423</v>
      </c>
      <c r="D188" s="34" t="s">
        <v>300</v>
      </c>
      <c r="E188" s="33">
        <v>400</v>
      </c>
      <c r="F188" s="11" t="s">
        <v>330</v>
      </c>
      <c r="G188" s="34" t="s">
        <v>449</v>
      </c>
      <c r="H188" s="5" t="s">
        <v>424</v>
      </c>
      <c r="I188" s="26" t="s">
        <v>177</v>
      </c>
      <c r="J188" s="3"/>
      <c r="K188" s="11"/>
      <c r="L188" s="11"/>
    </row>
    <row r="189" spans="1:12" ht="75" x14ac:dyDescent="0.25">
      <c r="A189" s="3">
        <v>186</v>
      </c>
      <c r="B189" s="11">
        <v>84865</v>
      </c>
      <c r="C189" s="12">
        <v>45423</v>
      </c>
      <c r="D189" s="34" t="s">
        <v>301</v>
      </c>
      <c r="E189" s="33">
        <v>150</v>
      </c>
      <c r="F189" s="11" t="s">
        <v>330</v>
      </c>
      <c r="G189" s="34" t="s">
        <v>450</v>
      </c>
      <c r="H189" s="5" t="s">
        <v>424</v>
      </c>
      <c r="I189" s="26" t="s">
        <v>177</v>
      </c>
      <c r="J189" s="3"/>
      <c r="K189" s="11"/>
      <c r="L189" s="11"/>
    </row>
    <row r="190" spans="1:12" ht="45" x14ac:dyDescent="0.25">
      <c r="A190" s="3">
        <v>187</v>
      </c>
      <c r="B190" s="11">
        <v>85036</v>
      </c>
      <c r="C190" s="12">
        <v>45427</v>
      </c>
      <c r="D190" s="34" t="s">
        <v>302</v>
      </c>
      <c r="E190" s="33">
        <v>200</v>
      </c>
      <c r="F190" s="11" t="s">
        <v>327</v>
      </c>
      <c r="G190" s="34" t="s">
        <v>451</v>
      </c>
      <c r="H190" s="5" t="s">
        <v>426</v>
      </c>
      <c r="I190" s="26" t="s">
        <v>177</v>
      </c>
      <c r="J190" s="3"/>
      <c r="K190" s="11"/>
      <c r="L190" s="11"/>
    </row>
    <row r="191" spans="1:12" ht="75" x14ac:dyDescent="0.25">
      <c r="A191" s="3">
        <v>188</v>
      </c>
      <c r="B191" s="11">
        <v>85067</v>
      </c>
      <c r="C191" s="12">
        <v>45428</v>
      </c>
      <c r="D191" s="34" t="s">
        <v>303</v>
      </c>
      <c r="E191" s="33">
        <v>150</v>
      </c>
      <c r="F191" s="11" t="s">
        <v>330</v>
      </c>
      <c r="G191" s="34" t="s">
        <v>452</v>
      </c>
      <c r="H191" s="5" t="s">
        <v>424</v>
      </c>
      <c r="I191" s="26" t="s">
        <v>177</v>
      </c>
      <c r="J191" s="3"/>
      <c r="K191" s="11"/>
      <c r="L191" s="11"/>
    </row>
    <row r="192" spans="1:12" ht="60" x14ac:dyDescent="0.25">
      <c r="A192" s="3">
        <v>189</v>
      </c>
      <c r="B192" s="11">
        <v>85085</v>
      </c>
      <c r="C192" s="11"/>
      <c r="D192" s="34" t="s">
        <v>264</v>
      </c>
      <c r="E192" s="33">
        <v>1350</v>
      </c>
      <c r="F192" s="11" t="s">
        <v>327</v>
      </c>
      <c r="G192" s="34" t="s">
        <v>453</v>
      </c>
      <c r="H192" s="5" t="s">
        <v>454</v>
      </c>
      <c r="I192" s="26" t="s">
        <v>177</v>
      </c>
      <c r="J192" s="3"/>
      <c r="K192" s="11"/>
      <c r="L192" s="11"/>
    </row>
    <row r="193" spans="1:12" ht="45" x14ac:dyDescent="0.25">
      <c r="A193" s="3">
        <v>190</v>
      </c>
      <c r="B193" s="11">
        <v>85115</v>
      </c>
      <c r="C193" s="12">
        <v>45430</v>
      </c>
      <c r="D193" s="34" t="s">
        <v>304</v>
      </c>
      <c r="E193" s="33">
        <v>66</v>
      </c>
      <c r="F193" s="11" t="s">
        <v>330</v>
      </c>
      <c r="G193" s="34" t="s">
        <v>455</v>
      </c>
      <c r="H193" s="5" t="s">
        <v>456</v>
      </c>
      <c r="I193" s="26" t="s">
        <v>177</v>
      </c>
      <c r="J193" s="3"/>
      <c r="K193" s="11"/>
      <c r="L193" s="11"/>
    </row>
    <row r="194" spans="1:12" ht="60" x14ac:dyDescent="0.25">
      <c r="A194" s="3">
        <v>191</v>
      </c>
      <c r="B194" s="11">
        <v>85141</v>
      </c>
      <c r="C194" s="12">
        <v>45430</v>
      </c>
      <c r="D194" s="34" t="s">
        <v>305</v>
      </c>
      <c r="E194" s="33">
        <v>761.17</v>
      </c>
      <c r="F194" s="11" t="s">
        <v>327</v>
      </c>
      <c r="G194" s="34" t="s">
        <v>457</v>
      </c>
      <c r="H194" s="5" t="s">
        <v>458</v>
      </c>
      <c r="I194" s="26" t="s">
        <v>177</v>
      </c>
      <c r="J194" s="3"/>
      <c r="K194" s="11"/>
      <c r="L194" s="11"/>
    </row>
    <row r="195" spans="1:12" ht="30" x14ac:dyDescent="0.25">
      <c r="A195" s="3">
        <v>192</v>
      </c>
      <c r="B195" s="11">
        <v>85298</v>
      </c>
      <c r="C195" s="12">
        <v>45433</v>
      </c>
      <c r="D195" s="34" t="s">
        <v>306</v>
      </c>
      <c r="E195" s="33">
        <v>0</v>
      </c>
      <c r="F195" s="11"/>
      <c r="G195" s="34" t="s">
        <v>442</v>
      </c>
      <c r="H195" s="5" t="s">
        <v>459</v>
      </c>
      <c r="I195" s="26" t="s">
        <v>177</v>
      </c>
      <c r="J195" s="3"/>
      <c r="K195" s="11"/>
      <c r="L195" s="11"/>
    </row>
    <row r="196" spans="1:12" ht="75" x14ac:dyDescent="0.25">
      <c r="A196" s="3">
        <v>193</v>
      </c>
      <c r="B196" s="11">
        <v>85458</v>
      </c>
      <c r="C196" s="12">
        <v>45437</v>
      </c>
      <c r="D196" s="34" t="s">
        <v>307</v>
      </c>
      <c r="E196" s="33">
        <v>350</v>
      </c>
      <c r="F196" s="11" t="s">
        <v>330</v>
      </c>
      <c r="G196" s="34" t="s">
        <v>460</v>
      </c>
      <c r="H196" s="5" t="s">
        <v>424</v>
      </c>
      <c r="I196" s="26" t="s">
        <v>177</v>
      </c>
      <c r="J196" s="3"/>
      <c r="K196" s="11"/>
      <c r="L196" s="11"/>
    </row>
    <row r="197" spans="1:12" ht="60" x14ac:dyDescent="0.25">
      <c r="A197" s="3">
        <v>194</v>
      </c>
      <c r="B197" s="11">
        <v>85485</v>
      </c>
      <c r="C197" s="12">
        <v>45438</v>
      </c>
      <c r="D197" s="34" t="s">
        <v>308</v>
      </c>
      <c r="E197" s="33">
        <v>206.8</v>
      </c>
      <c r="F197" s="11" t="s">
        <v>327</v>
      </c>
      <c r="G197" s="34" t="s">
        <v>461</v>
      </c>
      <c r="H197" s="5" t="s">
        <v>462</v>
      </c>
      <c r="I197" s="26" t="s">
        <v>175</v>
      </c>
      <c r="J197" s="3"/>
      <c r="K197" s="11"/>
      <c r="L197" s="11"/>
    </row>
    <row r="198" spans="1:12" ht="75" x14ac:dyDescent="0.25">
      <c r="A198" s="3">
        <v>195</v>
      </c>
      <c r="B198" s="11">
        <v>85535</v>
      </c>
      <c r="C198" s="12">
        <v>45439</v>
      </c>
      <c r="D198" s="34" t="s">
        <v>309</v>
      </c>
      <c r="E198" s="33">
        <v>670</v>
      </c>
      <c r="F198" s="11" t="s">
        <v>330</v>
      </c>
      <c r="G198" s="34" t="s">
        <v>463</v>
      </c>
      <c r="H198" s="5" t="s">
        <v>424</v>
      </c>
      <c r="I198" s="26" t="s">
        <v>177</v>
      </c>
      <c r="J198" s="3"/>
      <c r="K198" s="11"/>
      <c r="L198" s="11"/>
    </row>
    <row r="199" spans="1:12" ht="75" x14ac:dyDescent="0.25">
      <c r="A199" s="3">
        <v>196</v>
      </c>
      <c r="B199" s="11">
        <v>85655</v>
      </c>
      <c r="C199" s="12">
        <v>45441</v>
      </c>
      <c r="D199" s="34" t="s">
        <v>310</v>
      </c>
      <c r="E199" s="33">
        <v>250</v>
      </c>
      <c r="F199" s="11" t="s">
        <v>330</v>
      </c>
      <c r="G199" s="34" t="s">
        <v>464</v>
      </c>
      <c r="H199" s="5" t="s">
        <v>424</v>
      </c>
      <c r="I199" s="26" t="s">
        <v>177</v>
      </c>
      <c r="J199" s="3"/>
      <c r="K199" s="11"/>
      <c r="L199" s="11"/>
    </row>
    <row r="200" spans="1:12" ht="45" x14ac:dyDescent="0.25">
      <c r="A200" s="3">
        <v>197</v>
      </c>
      <c r="B200" s="11">
        <v>85693</v>
      </c>
      <c r="C200" s="12">
        <v>45443</v>
      </c>
      <c r="D200" s="34" t="s">
        <v>311</v>
      </c>
      <c r="E200" s="33">
        <v>11246.51</v>
      </c>
      <c r="F200" s="11" t="s">
        <v>327</v>
      </c>
      <c r="G200" s="34" t="s">
        <v>465</v>
      </c>
      <c r="H200" s="5" t="s">
        <v>466</v>
      </c>
      <c r="I200" s="26" t="s">
        <v>177</v>
      </c>
      <c r="J200" s="3"/>
      <c r="K200" s="11"/>
      <c r="L200" s="11"/>
    </row>
    <row r="201" spans="1:12" ht="75" x14ac:dyDescent="0.25">
      <c r="A201" s="3">
        <v>198</v>
      </c>
      <c r="B201" s="11">
        <v>85714</v>
      </c>
      <c r="C201" s="12">
        <v>45443</v>
      </c>
      <c r="D201" s="34" t="s">
        <v>312</v>
      </c>
      <c r="E201" s="33">
        <v>362.8</v>
      </c>
      <c r="F201" s="11" t="s">
        <v>330</v>
      </c>
      <c r="G201" s="34" t="s">
        <v>467</v>
      </c>
      <c r="H201" s="5" t="s">
        <v>424</v>
      </c>
      <c r="I201" s="26" t="s">
        <v>177</v>
      </c>
      <c r="J201" s="3"/>
      <c r="K201" s="11"/>
      <c r="L201" s="11"/>
    </row>
    <row r="202" spans="1:12" ht="75" x14ac:dyDescent="0.25">
      <c r="A202" s="3">
        <v>199</v>
      </c>
      <c r="B202" s="11">
        <v>85715</v>
      </c>
      <c r="C202" s="12">
        <v>45443</v>
      </c>
      <c r="D202" s="34" t="s">
        <v>313</v>
      </c>
      <c r="E202" s="33">
        <v>362.8</v>
      </c>
      <c r="F202" s="11" t="s">
        <v>330</v>
      </c>
      <c r="G202" s="34" t="s">
        <v>467</v>
      </c>
      <c r="H202" s="5" t="s">
        <v>424</v>
      </c>
      <c r="I202" s="26" t="s">
        <v>177</v>
      </c>
      <c r="J202" s="3"/>
      <c r="K202" s="11"/>
      <c r="L202" s="11"/>
    </row>
    <row r="203" spans="1:12" ht="75" x14ac:dyDescent="0.25">
      <c r="A203" s="3">
        <v>200</v>
      </c>
      <c r="B203" s="11">
        <v>85716</v>
      </c>
      <c r="C203" s="12">
        <v>45443</v>
      </c>
      <c r="D203" s="34" t="s">
        <v>314</v>
      </c>
      <c r="E203" s="33">
        <v>362.8</v>
      </c>
      <c r="F203" s="11" t="s">
        <v>330</v>
      </c>
      <c r="G203" s="34" t="s">
        <v>467</v>
      </c>
      <c r="H203" s="5" t="s">
        <v>424</v>
      </c>
      <c r="I203" s="26" t="s">
        <v>177</v>
      </c>
      <c r="J203" s="3"/>
      <c r="K203" s="11"/>
      <c r="L203" s="11"/>
    </row>
    <row r="204" spans="1:12" ht="75" x14ac:dyDescent="0.25">
      <c r="A204" s="3">
        <v>201</v>
      </c>
      <c r="B204" s="11">
        <v>85720</v>
      </c>
      <c r="C204" s="12">
        <v>45443</v>
      </c>
      <c r="D204" s="34" t="s">
        <v>315</v>
      </c>
      <c r="E204" s="33">
        <v>1922.5</v>
      </c>
      <c r="F204" s="11" t="s">
        <v>330</v>
      </c>
      <c r="G204" s="34" t="s">
        <v>469</v>
      </c>
      <c r="H204" s="5" t="s">
        <v>424</v>
      </c>
      <c r="I204" s="26" t="s">
        <v>177</v>
      </c>
      <c r="J204" s="3"/>
      <c r="K204" s="11"/>
      <c r="L204" s="11"/>
    </row>
    <row r="205" spans="1:12" ht="75" x14ac:dyDescent="0.25">
      <c r="A205" s="3">
        <v>202</v>
      </c>
      <c r="B205" s="11">
        <v>85726</v>
      </c>
      <c r="C205" s="12">
        <v>45444</v>
      </c>
      <c r="D205" s="34" t="s">
        <v>316</v>
      </c>
      <c r="E205" s="33">
        <v>350</v>
      </c>
      <c r="F205" s="11" t="s">
        <v>330</v>
      </c>
      <c r="G205" s="34" t="s">
        <v>468</v>
      </c>
      <c r="H205" s="5" t="s">
        <v>424</v>
      </c>
      <c r="I205" s="26" t="s">
        <v>177</v>
      </c>
      <c r="J205" s="3"/>
      <c r="K205" s="11"/>
      <c r="L205" s="11"/>
    </row>
    <row r="206" spans="1:12" ht="75" x14ac:dyDescent="0.25">
      <c r="A206" s="3">
        <v>203</v>
      </c>
      <c r="B206" s="11">
        <v>85866</v>
      </c>
      <c r="C206" s="12">
        <v>45447</v>
      </c>
      <c r="D206" s="34" t="s">
        <v>317</v>
      </c>
      <c r="E206" s="33">
        <v>250</v>
      </c>
      <c r="F206" s="11" t="s">
        <v>330</v>
      </c>
      <c r="G206" s="34" t="s">
        <v>470</v>
      </c>
      <c r="H206" s="5" t="s">
        <v>424</v>
      </c>
      <c r="I206" s="26" t="s">
        <v>177</v>
      </c>
      <c r="J206" s="3"/>
      <c r="K206" s="11"/>
      <c r="L206" s="11"/>
    </row>
    <row r="207" spans="1:12" ht="75" x14ac:dyDescent="0.25">
      <c r="A207" s="3">
        <v>204</v>
      </c>
      <c r="B207" s="11">
        <v>85919</v>
      </c>
      <c r="C207" s="12">
        <v>45448</v>
      </c>
      <c r="D207" s="34" t="s">
        <v>318</v>
      </c>
      <c r="E207" s="33">
        <v>400</v>
      </c>
      <c r="F207" s="11" t="s">
        <v>330</v>
      </c>
      <c r="G207" s="34" t="s">
        <v>471</v>
      </c>
      <c r="H207" s="5" t="s">
        <v>424</v>
      </c>
      <c r="I207" s="26" t="s">
        <v>177</v>
      </c>
      <c r="J207" s="3"/>
      <c r="K207" s="11"/>
      <c r="L207" s="11"/>
    </row>
    <row r="208" spans="1:12" ht="75" x14ac:dyDescent="0.25">
      <c r="A208" s="3">
        <v>205</v>
      </c>
      <c r="B208" s="11">
        <v>85934</v>
      </c>
      <c r="C208" s="12">
        <v>45448</v>
      </c>
      <c r="D208" s="34" t="s">
        <v>319</v>
      </c>
      <c r="E208" s="33">
        <v>300</v>
      </c>
      <c r="F208" s="11" t="s">
        <v>330</v>
      </c>
      <c r="G208" s="34" t="s">
        <v>472</v>
      </c>
      <c r="H208" s="5" t="s">
        <v>424</v>
      </c>
      <c r="I208" s="26" t="s">
        <v>177</v>
      </c>
      <c r="J208" s="3"/>
      <c r="K208" s="11"/>
      <c r="L208" s="11"/>
    </row>
    <row r="209" spans="1:12" ht="75" x14ac:dyDescent="0.25">
      <c r="A209" s="3">
        <v>206</v>
      </c>
      <c r="B209" s="11">
        <v>85935</v>
      </c>
      <c r="C209" s="12">
        <v>45448</v>
      </c>
      <c r="D209" s="34" t="s">
        <v>320</v>
      </c>
      <c r="E209" s="33">
        <v>350</v>
      </c>
      <c r="F209" s="11" t="s">
        <v>330</v>
      </c>
      <c r="G209" s="34" t="s">
        <v>473</v>
      </c>
      <c r="H209" s="5" t="s">
        <v>424</v>
      </c>
      <c r="I209" s="26" t="s">
        <v>177</v>
      </c>
      <c r="J209" s="3"/>
      <c r="K209" s="11"/>
      <c r="L209" s="11"/>
    </row>
    <row r="210" spans="1:12" ht="75" x14ac:dyDescent="0.25">
      <c r="A210" s="3">
        <v>207</v>
      </c>
      <c r="B210" s="11">
        <v>85957</v>
      </c>
      <c r="C210" s="12">
        <v>45449</v>
      </c>
      <c r="D210" s="34" t="s">
        <v>321</v>
      </c>
      <c r="E210" s="33">
        <v>500</v>
      </c>
      <c r="F210" s="11" t="s">
        <v>330</v>
      </c>
      <c r="G210" s="34" t="s">
        <v>474</v>
      </c>
      <c r="H210" s="5" t="s">
        <v>475</v>
      </c>
      <c r="I210" s="26" t="s">
        <v>177</v>
      </c>
      <c r="J210" s="3"/>
      <c r="K210" s="11"/>
      <c r="L210" s="11"/>
    </row>
    <row r="211" spans="1:12" ht="45" x14ac:dyDescent="0.25">
      <c r="A211" s="3">
        <v>208</v>
      </c>
      <c r="B211" s="11">
        <v>85975</v>
      </c>
      <c r="C211" s="12">
        <v>45449</v>
      </c>
      <c r="D211" s="34" t="s">
        <v>322</v>
      </c>
      <c r="E211" s="33">
        <v>200</v>
      </c>
      <c r="F211" s="11" t="s">
        <v>327</v>
      </c>
      <c r="G211" s="34" t="s">
        <v>476</v>
      </c>
      <c r="H211" s="5" t="s">
        <v>477</v>
      </c>
      <c r="I211" s="26" t="s">
        <v>177</v>
      </c>
      <c r="J211" s="3"/>
      <c r="K211" s="11"/>
      <c r="L211" s="11"/>
    </row>
    <row r="212" spans="1:12" ht="75" x14ac:dyDescent="0.25">
      <c r="A212" s="3">
        <v>209</v>
      </c>
      <c r="B212" s="11">
        <v>85985</v>
      </c>
      <c r="C212" s="12">
        <v>45449</v>
      </c>
      <c r="D212" s="34" t="s">
        <v>323</v>
      </c>
      <c r="E212" s="33">
        <v>300</v>
      </c>
      <c r="F212" s="11" t="s">
        <v>330</v>
      </c>
      <c r="G212" s="34" t="s">
        <v>478</v>
      </c>
      <c r="H212" s="5" t="s">
        <v>424</v>
      </c>
      <c r="I212" s="26" t="s">
        <v>177</v>
      </c>
      <c r="J212" s="3"/>
      <c r="K212" s="11"/>
      <c r="L212" s="11"/>
    </row>
    <row r="213" spans="1:12" ht="75" x14ac:dyDescent="0.25">
      <c r="A213" s="3">
        <v>210</v>
      </c>
      <c r="B213" s="11">
        <v>86021</v>
      </c>
      <c r="C213" s="12">
        <v>45450</v>
      </c>
      <c r="D213" s="34" t="s">
        <v>324</v>
      </c>
      <c r="E213" s="33">
        <v>480</v>
      </c>
      <c r="F213" s="11" t="s">
        <v>330</v>
      </c>
      <c r="G213" s="34" t="s">
        <v>479</v>
      </c>
      <c r="H213" s="5" t="s">
        <v>424</v>
      </c>
      <c r="I213" s="26" t="s">
        <v>177</v>
      </c>
      <c r="J213" s="3"/>
      <c r="K213" s="11"/>
      <c r="L213" s="11"/>
    </row>
    <row r="214" spans="1:12" ht="75" x14ac:dyDescent="0.25">
      <c r="A214" s="3">
        <v>211</v>
      </c>
      <c r="B214" s="11">
        <v>86038</v>
      </c>
      <c r="C214" s="12">
        <v>45450</v>
      </c>
      <c r="D214" s="34" t="s">
        <v>325</v>
      </c>
      <c r="E214" s="33">
        <v>350</v>
      </c>
      <c r="F214" s="11" t="s">
        <v>330</v>
      </c>
      <c r="G214" s="34" t="s">
        <v>480</v>
      </c>
      <c r="H214" s="5" t="s">
        <v>424</v>
      </c>
      <c r="I214" s="26" t="s">
        <v>177</v>
      </c>
      <c r="J214" s="3"/>
      <c r="K214" s="11"/>
      <c r="L214" s="11"/>
    </row>
    <row r="215" spans="1:12" ht="75" x14ac:dyDescent="0.25">
      <c r="A215" s="3">
        <v>212</v>
      </c>
      <c r="B215" s="11">
        <v>86053</v>
      </c>
      <c r="C215" s="12">
        <v>45451</v>
      </c>
      <c r="D215" s="34" t="s">
        <v>326</v>
      </c>
      <c r="E215" s="33">
        <v>900</v>
      </c>
      <c r="F215" s="11" t="s">
        <v>330</v>
      </c>
      <c r="G215" s="34" t="s">
        <v>481</v>
      </c>
      <c r="H215" s="5" t="s">
        <v>424</v>
      </c>
      <c r="I215" s="26" t="s">
        <v>177</v>
      </c>
      <c r="J215" s="3"/>
      <c r="K215" s="11"/>
      <c r="L215" s="11"/>
    </row>
    <row r="216" spans="1:12" x14ac:dyDescent="0.25">
      <c r="B216" s="3"/>
      <c r="C216" s="3"/>
      <c r="D216" s="5"/>
      <c r="E216" s="33"/>
      <c r="F216" s="34"/>
      <c r="G216" s="3"/>
      <c r="H216" s="5"/>
      <c r="I216" s="3"/>
      <c r="J216" s="3"/>
      <c r="K216" s="3"/>
      <c r="L216" s="3"/>
    </row>
    <row r="217" spans="1:12" x14ac:dyDescent="0.25">
      <c r="B217" s="3"/>
      <c r="C217" s="3"/>
      <c r="D217" s="39" t="s">
        <v>482</v>
      </c>
      <c r="E217" s="33">
        <f>E15+E16+E17+E18+E19+E24+E26+E31+E33+E37+E40+E41+E44+E53+E65+E69+E71+E72+E76+E81+E82+E83+E84+E86+E87+E88+E91+E96+E98+E99+E100+E101+E102+E103+E106+E107+E108+E109+E110+E111+E112+E113+E115+E116+E117+E118+E120+E121+E125+E128+E131+E132+E135+E138+E140+E145+E146+E147+E149+E151+E152+E155+E157+E159+E160+E163+E164+E166+E167+E168+E169+E170+E171+E172+E173+E174+E175+E176+E177+E178+E180+E181+E182+E183+E184+E185+E186+E187+E188+E189+E191+E193+E196+E198+E199+E201+E202+E203+E204+E205+E206+E207+E208+E209+E210+E212+E213+E214+E215</f>
        <v>48872.250000000015</v>
      </c>
      <c r="F217" s="34"/>
      <c r="G217" s="3"/>
      <c r="H217" s="5"/>
      <c r="I217" s="3"/>
      <c r="J217" s="3"/>
      <c r="K217" s="3"/>
      <c r="L217" s="3"/>
    </row>
    <row r="218" spans="1:12" x14ac:dyDescent="0.25">
      <c r="B218" s="3"/>
      <c r="C218" s="3"/>
      <c r="D218" s="40" t="s">
        <v>483</v>
      </c>
      <c r="E218" s="33">
        <f>E4+E5+E6+E7+E8+E9+E10+E11+E12+E13+E14+E20+E21+E22+E23+E25+E28+E29+E35+E38+E39+E42+E45+E46+E47+E48+E50+E51+E52+E54+E55+E56+E57+E58+E59+E60+E61+E62+E63+E64+E67+E68+E70+E73+E74+E75+E77+E78+E79+E80+E85+E89+E90+E92+E93+E94+E95+E97+E104+E105+E114+E122+E123+E124+E126+E127+E129+E130+E133+E134+E136+E137+E139+E141+E142+E143+E144+E148+E150+E153+E154+E156+E158+E161+E162+E165+E190+E192+E194+E197+E200+E211</f>
        <v>141876.40000000002</v>
      </c>
      <c r="F218" s="34"/>
      <c r="G218" s="3"/>
      <c r="H218" s="5"/>
      <c r="I218" s="3"/>
      <c r="J218" s="3"/>
      <c r="K218" s="3"/>
      <c r="L218" s="3"/>
    </row>
    <row r="219" spans="1:12" x14ac:dyDescent="0.25">
      <c r="B219" s="3"/>
      <c r="C219" s="3"/>
      <c r="D219" s="5"/>
      <c r="E219" s="33"/>
      <c r="F219" s="34"/>
      <c r="G219" s="3"/>
      <c r="H219" s="5"/>
      <c r="I219" s="3"/>
      <c r="J219" s="3"/>
      <c r="K219" s="3"/>
      <c r="L219" s="3"/>
    </row>
  </sheetData>
  <mergeCells count="1">
    <mergeCell ref="A1:L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1°</vt:lpstr>
      <vt:lpstr>2°</vt:lpstr>
      <vt:lpstr>3°</vt:lpstr>
      <vt:lpstr>4°</vt:lpstr>
      <vt:lpstr>Completa até 10.06.24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</dc:creator>
  <cp:lastModifiedBy>Controladoria01</cp:lastModifiedBy>
  <cp:lastPrinted>2024-04-23T13:49:23Z</cp:lastPrinted>
  <dcterms:created xsi:type="dcterms:W3CDTF">2023-10-24T19:32:34Z</dcterms:created>
  <dcterms:modified xsi:type="dcterms:W3CDTF">2024-06-24T14:04:36Z</dcterms:modified>
</cp:coreProperties>
</file>